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defaultThemeVersion="124226"/>
  <xr:revisionPtr revIDLastSave="0" documentId="13_ncr:1_{DB6CE41E-ADBE-48CA-A9B7-119535BC00DF}" xr6:coauthVersionLast="47" xr6:coauthVersionMax="47" xr10:uidLastSave="{00000000-0000-0000-0000-000000000000}"/>
  <bookViews>
    <workbookView xWindow="28680" yWindow="-120" windowWidth="29040" windowHeight="15720" tabRatio="944" xr2:uid="{00000000-000D-0000-FFFF-FFFF00000000}"/>
  </bookViews>
  <sheets>
    <sheet name="目次" sheetId="111" r:id="rId1"/>
    <sheet name="戦略・目標・進捗" sheetId="112" r:id="rId2"/>
    <sheet name="E-01" sheetId="113" r:id="rId3"/>
    <sheet name="E-02" sheetId="114" r:id="rId4"/>
    <sheet name="E-03" sheetId="115" r:id="rId5"/>
    <sheet name="E-04" sheetId="116" r:id="rId6"/>
    <sheet name="E-05" sheetId="117" r:id="rId7"/>
    <sheet name="E-06" sheetId="118" r:id="rId8"/>
    <sheet name="E-07" sheetId="119" r:id="rId9"/>
    <sheet name="E-08" sheetId="120" r:id="rId10"/>
    <sheet name="S-01" sheetId="121" r:id="rId11"/>
    <sheet name="S-02" sheetId="107" r:id="rId12"/>
    <sheet name="S-03" sheetId="122" r:id="rId13"/>
    <sheet name="S-04a" sheetId="131" r:id="rId14"/>
    <sheet name="S-04b" sheetId="124" r:id="rId15"/>
    <sheet name="S-04c" sheetId="125" r:id="rId16"/>
    <sheet name="S-04d" sheetId="126" r:id="rId17"/>
    <sheet name="S-05" sheetId="127" r:id="rId18"/>
    <sheet name="S-06" sheetId="102" r:id="rId19"/>
    <sheet name="S-07" sheetId="130" r:id="rId20"/>
    <sheet name="S-08" sheetId="129" r:id="rId21"/>
    <sheet name="S-09" sheetId="103" r:id="rId22"/>
    <sheet name="S-10" sheetId="108" r:id="rId23"/>
    <sheet name="S-11" sheetId="109" r:id="rId24"/>
    <sheet name="S-12" sheetId="73" r:id="rId25"/>
    <sheet name="S-13" sheetId="100" r:id="rId26"/>
    <sheet name="S-14" sheetId="75" r:id="rId27"/>
    <sheet name="S-15" sheetId="101" r:id="rId28"/>
    <sheet name="S-16" sheetId="110" r:id="rId29"/>
    <sheet name="S-17" sheetId="104" r:id="rId30"/>
    <sheet name="S-18" sheetId="106" r:id="rId31"/>
    <sheet name="G-01" sheetId="128" r:id="rId32"/>
  </sheets>
  <definedNames>
    <definedName name="_xlnm._FilterDatabase" localSheetId="31" hidden="1">'G-01'!$A$4:$D$4</definedName>
    <definedName name="_xlnm._FilterDatabase" localSheetId="10" hidden="1">'S-01'!$B$6:$D$6</definedName>
    <definedName name="_xlnm.Print_Area" localSheetId="2">'E-01'!$A$1:$E$20</definedName>
    <definedName name="_xlnm.Print_Area" localSheetId="3">'E-02'!$A$1:$H$10</definedName>
    <definedName name="_xlnm.Print_Area" localSheetId="4">'E-03'!$A$1:$G$15</definedName>
    <definedName name="_xlnm.Print_Area" localSheetId="7">'E-06'!$A$1:$H$29</definedName>
    <definedName name="_xlnm.Print_Area" localSheetId="8">'E-07'!$A$1:$M$42</definedName>
    <definedName name="_xlnm.Print_Area" localSheetId="9">'E-08'!$A$1:$H$11</definedName>
    <definedName name="_xlnm.Print_Area" localSheetId="31">'G-01'!$A$1:$E$18</definedName>
    <definedName name="_xlnm.Print_Area" localSheetId="10">'S-01'!$A$1:$E$28</definedName>
    <definedName name="_xlnm.Print_Area" localSheetId="11">'S-02'!$A$1:$I$26</definedName>
    <definedName name="_xlnm.Print_Area" localSheetId="12">'S-03'!$A$1:$I$12</definedName>
    <definedName name="_xlnm.Print_Area" localSheetId="13">'S-04a'!$A$1:$G$17</definedName>
    <definedName name="_xlnm.Print_Area" localSheetId="14">'S-04b'!$A$1:$F$21</definedName>
    <definedName name="_xlnm.Print_Area" localSheetId="15">'S-04c'!$A$1:$D$19</definedName>
    <definedName name="_xlnm.Print_Area" localSheetId="16">'S-04d'!$A$1:$G$9</definedName>
    <definedName name="_xlnm.Print_Area" localSheetId="17">'S-05'!$A$1:$C$10</definedName>
    <definedName name="_xlnm.Print_Area" localSheetId="18">'S-06'!$A$1:$G$52</definedName>
    <definedName name="_xlnm.Print_Area" localSheetId="19">'S-07'!$A$1:$H$10</definedName>
    <definedName name="_xlnm.Print_Area" localSheetId="20">'S-08'!$A$1:$H$14</definedName>
    <definedName name="_xlnm.Print_Area" localSheetId="21">'S-09'!$A$1:$F$14</definedName>
    <definedName name="_xlnm.Print_Area" localSheetId="22">'S-10'!$A$1:$D$15</definedName>
    <definedName name="_xlnm.Print_Area" localSheetId="23">'S-11'!$A$1:$H$7</definedName>
    <definedName name="_xlnm.Print_Area" localSheetId="24">'S-12'!$A$1:$H$16</definedName>
    <definedName name="_xlnm.Print_Area" localSheetId="25">'S-13'!$A$1:$G$11</definedName>
    <definedName name="_xlnm.Print_Area" localSheetId="26">'S-14'!$A$1:$F$22</definedName>
    <definedName name="_xlnm.Print_Area" localSheetId="27">'S-15'!$A$1:$F$16</definedName>
    <definedName name="_xlnm.Print_Area" localSheetId="28">'S-16'!$A$1:$D$9</definedName>
    <definedName name="_xlnm.Print_Area" localSheetId="29">'S-17'!$A$1:$H$11</definedName>
    <definedName name="_xlnm.Print_Area" localSheetId="30">'S-18'!$A$1:$G$53</definedName>
    <definedName name="_xlnm.Print_Area" localSheetId="1">戦略・目標・進捗!$A$1:$G$31</definedName>
    <definedName name="_xlnm.Print_Area" localSheetId="0">目次!$A$1:$C$32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19" l="1"/>
  <c r="I11" i="119"/>
  <c r="J11" i="119"/>
  <c r="K11" i="119"/>
  <c r="K17" i="119"/>
  <c r="L17" i="119"/>
  <c r="L11" i="119"/>
  <c r="G18" i="118" l="1"/>
  <c r="F18" i="118"/>
  <c r="E18" i="118"/>
  <c r="D18" i="118"/>
  <c r="G15" i="118"/>
  <c r="F15" i="118"/>
  <c r="E15" i="118"/>
  <c r="D15" i="118"/>
  <c r="C10" i="108"/>
  <c r="A16" i="128"/>
  <c r="A15" i="128"/>
  <c r="A14" i="128"/>
  <c r="A13" i="128"/>
  <c r="A12" i="128"/>
  <c r="A11" i="128"/>
  <c r="A10" i="128"/>
  <c r="A9" i="128"/>
  <c r="A8" i="128"/>
  <c r="A7" i="128"/>
  <c r="A6" i="128"/>
  <c r="A5" i="128"/>
  <c r="A26" i="121"/>
  <c r="A25" i="121"/>
  <c r="A24" i="121"/>
  <c r="A23" i="121"/>
  <c r="A22" i="121"/>
  <c r="A21" i="121"/>
  <c r="A20" i="121"/>
  <c r="A19" i="121"/>
  <c r="A18" i="121"/>
  <c r="A17" i="121"/>
  <c r="A16" i="121"/>
  <c r="A15" i="121"/>
  <c r="A14" i="121"/>
  <c r="A13" i="121"/>
  <c r="A12" i="121"/>
  <c r="A11" i="121"/>
  <c r="A10" i="121"/>
  <c r="A9" i="121"/>
  <c r="A8" i="121"/>
  <c r="A7" i="121"/>
  <c r="H27" i="119"/>
  <c r="H26" i="119"/>
  <c r="A19" i="113"/>
  <c r="A18" i="113"/>
  <c r="A17" i="113"/>
  <c r="A16" i="113"/>
  <c r="A15" i="113"/>
  <c r="A14" i="113"/>
  <c r="A13" i="113"/>
  <c r="A12" i="113"/>
  <c r="A11" i="113"/>
  <c r="A10" i="113"/>
  <c r="A9" i="113"/>
  <c r="A8" i="113"/>
  <c r="A7" i="113"/>
  <c r="A6" i="113"/>
  <c r="A5" i="113"/>
  <c r="G13" i="107"/>
  <c r="F13" i="107"/>
  <c r="E13" i="107"/>
  <c r="D13" i="107"/>
  <c r="G12" i="107"/>
  <c r="F12" i="107"/>
  <c r="F14" i="107"/>
  <c r="E12" i="107"/>
  <c r="D12" i="107"/>
  <c r="D14" i="107"/>
  <c r="G11" i="107"/>
  <c r="F11" i="107"/>
  <c r="E11" i="107"/>
  <c r="D11" i="107"/>
  <c r="G8" i="107"/>
  <c r="F8" i="107"/>
  <c r="E8" i="107"/>
  <c r="D8" i="107"/>
  <c r="E14" i="107"/>
  <c r="G14" i="107"/>
  <c r="D7" i="103"/>
  <c r="C7" i="103"/>
  <c r="D37" i="102"/>
  <c r="D38" i="102"/>
  <c r="D34" i="102"/>
  <c r="F29" i="102"/>
  <c r="F28" i="102"/>
  <c r="F27" i="102"/>
  <c r="F26" i="102"/>
  <c r="F25" i="102"/>
  <c r="F24" i="102"/>
  <c r="F23" i="102"/>
  <c r="F22" i="102"/>
  <c r="F21" i="102"/>
  <c r="F14" i="102"/>
  <c r="D13" i="102"/>
  <c r="F13" i="102"/>
  <c r="F12" i="102"/>
  <c r="F11" i="102"/>
  <c r="F10" i="102"/>
  <c r="F9" i="102"/>
</calcChain>
</file>

<file path=xl/sharedStrings.xml><?xml version="1.0" encoding="utf-8"?>
<sst xmlns="http://schemas.openxmlformats.org/spreadsheetml/2006/main" count="1219" uniqueCount="685">
  <si>
    <t>2024年8月期　株式会社ファーストリテイリング サステナビリティデータブック</t>
    <rPh sb="4" eb="5">
      <t>ネン</t>
    </rPh>
    <rPh sb="6" eb="8">
      <t>ガツキ</t>
    </rPh>
    <phoneticPr fontId="6"/>
  </si>
  <si>
    <t>株式会社ファーストリテイリング
最終更新日: 2025年4月30日</t>
    <phoneticPr fontId="6"/>
  </si>
  <si>
    <t>このファイルでは、株式会社ファーストリテイリングのサステナビリティ関連データをまとめています。
【データ範囲】
ファーストリテイリング（FR）グループ連結（連結以外の場合は「対象範囲」に記載）
【報告期間】
本データブックの数値は、特に記載のない限り、事業年度での実績を開示 (2023/9/1-2024/8/31)</t>
    <rPh sb="128" eb="130">
      <t>ジギョウ</t>
    </rPh>
    <phoneticPr fontId="6"/>
  </si>
  <si>
    <t>●サステナビリティ戦略・目標</t>
    <rPh sb="9" eb="11">
      <t>センリャク</t>
    </rPh>
    <rPh sb="12" eb="14">
      <t>モクヒョウ</t>
    </rPh>
    <phoneticPr fontId="6"/>
  </si>
  <si>
    <t>ファーストリテイリング サステナビリティ戦略と主要領域目標・進捗</t>
    <rPh sb="20" eb="22">
      <t>センリャク</t>
    </rPh>
    <rPh sb="23" eb="25">
      <t>シュヨウ</t>
    </rPh>
    <rPh sb="25" eb="27">
      <t>リョウイキ</t>
    </rPh>
    <rPh sb="27" eb="29">
      <t>モクヒョウ</t>
    </rPh>
    <rPh sb="30" eb="32">
      <t>シンチョク</t>
    </rPh>
    <phoneticPr fontId="6"/>
  </si>
  <si>
    <t>●環境データ</t>
    <rPh sb="1" eb="3">
      <t>カンキョウ</t>
    </rPh>
    <phoneticPr fontId="6"/>
  </si>
  <si>
    <t>●社会データ</t>
    <rPh sb="1" eb="3">
      <t>シャカイ</t>
    </rPh>
    <phoneticPr fontId="6"/>
  </si>
  <si>
    <t>E-01 方針・取組み</t>
    <rPh sb="8" eb="9">
      <t>ト</t>
    </rPh>
    <rPh sb="9" eb="10">
      <t>ク</t>
    </rPh>
    <phoneticPr fontId="6"/>
  </si>
  <si>
    <t>S-01 方針・取組み</t>
    <rPh sb="8" eb="9">
      <t>ト</t>
    </rPh>
    <rPh sb="9" eb="10">
      <t>ク</t>
    </rPh>
    <phoneticPr fontId="6"/>
  </si>
  <si>
    <t>E-02 CDPへの対応・評価</t>
    <phoneticPr fontId="6"/>
  </si>
  <si>
    <t>S-02 従業員の概要</t>
    <rPh sb="9" eb="11">
      <t>ガイヨウ</t>
    </rPh>
    <phoneticPr fontId="6"/>
  </si>
  <si>
    <t>E-03 温室効果ガス排出量（スコープ1・2）の推移（店舗・オフィス）</t>
    <phoneticPr fontId="6"/>
  </si>
  <si>
    <t>S-03　お客様満足度</t>
    <rPh sb="6" eb="8">
      <t>キャクサマ</t>
    </rPh>
    <rPh sb="8" eb="11">
      <t>マンゾクド</t>
    </rPh>
    <phoneticPr fontId="6"/>
  </si>
  <si>
    <t>E-04 温室効果ガス排出量（スコープ3） 排出量の推移（サプライチェーン）</t>
    <phoneticPr fontId="6"/>
  </si>
  <si>
    <t>S-04a サプライチェーンの透明性向上とトレーサビリティの確立</t>
    <phoneticPr fontId="6"/>
  </si>
  <si>
    <t>E-05 エネルギー使用量の推移</t>
    <phoneticPr fontId="6"/>
  </si>
  <si>
    <t>S-04b 労働環境モニタリング評価結果</t>
    <rPh sb="6" eb="8">
      <t>ロウドウ</t>
    </rPh>
    <rPh sb="8" eb="10">
      <t>カンキョウ</t>
    </rPh>
    <rPh sb="16" eb="18">
      <t>ヒョウカ</t>
    </rPh>
    <rPh sb="18" eb="20">
      <t>ケッカ</t>
    </rPh>
    <phoneticPr fontId="6"/>
  </si>
  <si>
    <t>E-06 水使用量の推移</t>
    <phoneticPr fontId="6"/>
  </si>
  <si>
    <t>S-04c ファーストリテイリング主要取引先工場従業員向けホットラインに寄せられた相談案件実績</t>
    <rPh sb="36" eb="37">
      <t>ヨ</t>
    </rPh>
    <rPh sb="41" eb="45">
      <t>ソウダンアンケン</t>
    </rPh>
    <rPh sb="45" eb="47">
      <t>ジッセキ</t>
    </rPh>
    <phoneticPr fontId="6"/>
  </si>
  <si>
    <t>E-07a 廃棄物排出量の推移</t>
    <phoneticPr fontId="6"/>
  </si>
  <si>
    <t>S-04d 主要取引先におけるトレーニング実施工場数</t>
    <rPh sb="6" eb="11">
      <t>シュヨウトリヒキサキ</t>
    </rPh>
    <phoneticPr fontId="6"/>
  </si>
  <si>
    <t>E-07b リサイクル素材など温室効果ガス排出量の少ない素材の使用率</t>
    <rPh sb="15" eb="19">
      <t>オンシツコウカ</t>
    </rPh>
    <rPh sb="21" eb="24">
      <t>ハイシュツリョウ</t>
    </rPh>
    <rPh sb="25" eb="26">
      <t>スク</t>
    </rPh>
    <rPh sb="28" eb="30">
      <t>ソザイ</t>
    </rPh>
    <phoneticPr fontId="6"/>
  </si>
  <si>
    <t>S-05 主要生産パートナーリスト</t>
    <rPh sb="5" eb="7">
      <t>シュヨウ</t>
    </rPh>
    <rPh sb="7" eb="9">
      <t>セイサン</t>
    </rPh>
    <phoneticPr fontId="6"/>
  </si>
  <si>
    <t>E-08 有害化学物質排出ゼロ（ZDHC: Zero Discharge of Hazardous Chemicals）排水基準に対する遵守率の推移</t>
    <phoneticPr fontId="6"/>
  </si>
  <si>
    <t>S-06 コミュニティ投資実績</t>
    <rPh sb="11" eb="13">
      <t>トウシ</t>
    </rPh>
    <rPh sb="13" eb="15">
      <t>ジッセキ</t>
    </rPh>
    <phoneticPr fontId="6"/>
  </si>
  <si>
    <t>S-07 未来を担う若者への支援</t>
    <rPh sb="5" eb="7">
      <t>ミライ</t>
    </rPh>
    <rPh sb="8" eb="9">
      <t>ニナ</t>
    </rPh>
    <rPh sb="10" eb="12">
      <t>ワカモノ</t>
    </rPh>
    <rPh sb="14" eb="16">
      <t>シエン</t>
    </rPh>
    <phoneticPr fontId="6"/>
  </si>
  <si>
    <t>●ガバナンスデータ</t>
    <phoneticPr fontId="6"/>
  </si>
  <si>
    <t>S-08 難民支援実績</t>
    <rPh sb="5" eb="9">
      <t>ナンミンシエン</t>
    </rPh>
    <rPh sb="9" eb="11">
      <t>ジッセキ</t>
    </rPh>
    <phoneticPr fontId="6"/>
  </si>
  <si>
    <t>G-01 方針・取組み</t>
    <rPh sb="4" eb="6">
      <t>ホウシン</t>
    </rPh>
    <rPh sb="8" eb="10">
      <t>トリクミ</t>
    </rPh>
    <phoneticPr fontId="6"/>
  </si>
  <si>
    <t>S-09 従業員エンゲージメント調査</t>
    <rPh sb="5" eb="8">
      <t>ジュウギョウイン</t>
    </rPh>
    <rPh sb="16" eb="18">
      <t>チョウサ</t>
    </rPh>
    <phoneticPr fontId="6"/>
  </si>
  <si>
    <t>S-10 従業員向けホットライン相談件数</t>
    <rPh sb="5" eb="6">
      <t>イン</t>
    </rPh>
    <rPh sb="6" eb="7">
      <t>ム</t>
    </rPh>
    <rPh sb="14" eb="18">
      <t>ソウダンケンスウ</t>
    </rPh>
    <phoneticPr fontId="6"/>
  </si>
  <si>
    <t>S-11 女性社員比率</t>
    <rPh sb="5" eb="7">
      <t>ジョセイ</t>
    </rPh>
    <rPh sb="7" eb="9">
      <t>シャイン</t>
    </rPh>
    <rPh sb="9" eb="11">
      <t>ヒリツ</t>
    </rPh>
    <phoneticPr fontId="6"/>
  </si>
  <si>
    <t>S-12 女性管理職比率</t>
    <rPh sb="5" eb="7">
      <t>ジョセイ</t>
    </rPh>
    <rPh sb="7" eb="9">
      <t>カンリ</t>
    </rPh>
    <rPh sb="9" eb="10">
      <t>ショク</t>
    </rPh>
    <rPh sb="10" eb="12">
      <t>ヒリツ</t>
    </rPh>
    <phoneticPr fontId="6"/>
  </si>
  <si>
    <t>S-13 男性労働者の育児休業取得率</t>
    <phoneticPr fontId="6"/>
  </si>
  <si>
    <t>S-14 国内従業員の男女の賃金の差異</t>
    <rPh sb="5" eb="7">
      <t>コクナイ</t>
    </rPh>
    <rPh sb="7" eb="10">
      <t>ジュウギョウイン</t>
    </rPh>
    <rPh sb="11" eb="13">
      <t>ダンジョ</t>
    </rPh>
    <rPh sb="14" eb="16">
      <t>チンギン</t>
    </rPh>
    <rPh sb="17" eb="19">
      <t>サイ</t>
    </rPh>
    <phoneticPr fontId="6"/>
  </si>
  <si>
    <t>S-15 日本国籍以外の管理職比率</t>
    <rPh sb="5" eb="11">
      <t>ニホンコクセキイガイ</t>
    </rPh>
    <rPh sb="12" eb="17">
      <t>カンリショクヒリツ</t>
    </rPh>
    <phoneticPr fontId="6"/>
  </si>
  <si>
    <t>S-16 従業員の総研修時間および人材教育の1人あたり平均時間</t>
    <rPh sb="5" eb="8">
      <t>ジュウギョウイン</t>
    </rPh>
    <rPh sb="9" eb="10">
      <t>ソウ</t>
    </rPh>
    <rPh sb="10" eb="12">
      <t>ケンシュウ</t>
    </rPh>
    <rPh sb="12" eb="14">
      <t>ジカン</t>
    </rPh>
    <rPh sb="17" eb="19">
      <t>ジンザイ</t>
    </rPh>
    <rPh sb="19" eb="21">
      <t>キョウイク</t>
    </rPh>
    <rPh sb="22" eb="24">
      <t>ヒトリ</t>
    </rPh>
    <rPh sb="27" eb="29">
      <t>ヘイキン</t>
    </rPh>
    <rPh sb="29" eb="31">
      <t>ジカン</t>
    </rPh>
    <phoneticPr fontId="6"/>
  </si>
  <si>
    <t>S-17 休業災害発生率（LTIFR）</t>
    <rPh sb="5" eb="7">
      <t>キュウギョウ</t>
    </rPh>
    <rPh sb="7" eb="9">
      <t>サイガイ</t>
    </rPh>
    <rPh sb="9" eb="11">
      <t>ハッセイ</t>
    </rPh>
    <rPh sb="11" eb="12">
      <t>リツ</t>
    </rPh>
    <phoneticPr fontId="6"/>
  </si>
  <si>
    <t>S-18 健康経営関連データ</t>
    <rPh sb="5" eb="9">
      <t>ケンコウケイエイ</t>
    </rPh>
    <rPh sb="9" eb="11">
      <t>カンレン</t>
    </rPh>
    <phoneticPr fontId="6"/>
  </si>
  <si>
    <t>ファーストリテイリング　
サステナビリティ戦略と主要領域目標・進捗</t>
    <rPh sb="21" eb="23">
      <t>センリャク</t>
    </rPh>
    <rPh sb="24" eb="28">
      <t>シュヨウリョウイキ</t>
    </rPh>
    <rPh sb="28" eb="30">
      <t>モクヒョウ</t>
    </rPh>
    <rPh sb="31" eb="33">
      <t>シンチョク</t>
    </rPh>
    <phoneticPr fontId="6"/>
  </si>
  <si>
    <r>
      <rPr>
        <b/>
        <sz val="10"/>
        <rFont val="Meiryo UI"/>
        <family val="3"/>
        <charset val="128"/>
      </rPr>
      <t>■LifeWear=「新しい産業」</t>
    </r>
    <r>
      <rPr>
        <sz val="10"/>
        <rFont val="Meiryo UI"/>
        <family val="3"/>
        <charset val="128"/>
      </rPr>
      <t xml:space="preserve">
ファーストリテイリンググループは、「服を変え、常識を変え、世界を変えていく」を企業理念に掲げ、よい服をつくり、よい服を売ることで、世界をよい方向へ変えていくことができると信じて、事業活動を続けてきました。「よい服」とは、シンプルで、上質で、長く使える性能をもち、あらゆる人の暮らしを豊かにできる服。自然との共生を考え、つくられる過程で革新的な技術を使い、地球に余計な負荷をかけない服。健康と安全と人権がきちんと守られた環境で、いきいきと働く多様な人々の手でつくり届けられる服です。こうした考えをカタチにしたのがLifeWearです。
我々は、LifeWearのコンセプトを大切にした服づくりを追求し続けることが、サステナブル（持続可能）な社会への貢献と、事業の成長につながると確信しています。製品としての服だけでなく、生産される過程やその販売方法にまで踏み込んだLifeWearという「新しい産業」を創出し、今までにない服のあり方を世の中に提示することで、持続可能な社会に貢献していきます。
この考えのもと、ファーストリテイリングは、４つの約束とサステナビリティ活動の６つの重点領域を特定し、その達成に向けた活動を行っています。
</t>
    </r>
    <r>
      <rPr>
        <b/>
        <sz val="10"/>
        <rFont val="Meiryo UI"/>
        <family val="3"/>
        <charset val="128"/>
      </rPr>
      <t>４つの約束：</t>
    </r>
    <r>
      <rPr>
        <sz val="10"/>
        <rFont val="Meiryo UI"/>
        <family val="3"/>
        <charset val="128"/>
      </rPr>
      <t xml:space="preserve">
１．LifeWearの商品完成度をさらに上げるために、サプライチェーンのすべてを見直します。
２．LifeWearは世界中のあらゆる人の個と多様性を尊重し続けます。
３．20年以上にわたり私たちが信じてきた「LifeWear が持つ社会を良くするチカラ」を、これからより⼀層活用し、世界規模で社会の安定と持続的発展に寄与していきます。
４．LifeWearの価値をさらに上げるために、より長く使っていただける新サービス・技術を開発し、提供します。
</t>
    </r>
    <r>
      <rPr>
        <b/>
        <sz val="10"/>
        <rFont val="Meiryo UI"/>
        <family val="3"/>
        <charset val="128"/>
      </rPr>
      <t xml:space="preserve">サステナビリティ活動の６つの重点領域：
</t>
    </r>
    <r>
      <rPr>
        <sz val="10"/>
        <rFont val="Meiryo UI"/>
        <family val="3"/>
        <charset val="128"/>
      </rPr>
      <t>１．商品と販売を通じた新たな価値創造
２．サプライチェーンの人権・労働環境の尊重
３．環境への配慮
４．コミュニティとの共存・共栄
５．従業員の幸せ
６．正しい経営（ガバナンス）</t>
    </r>
    <phoneticPr fontId="6"/>
  </si>
  <si>
    <t>→重点領域の特定プロセスと重点領域の詳細</t>
    <phoneticPr fontId="6"/>
  </si>
  <si>
    <r>
      <rPr>
        <b/>
        <sz val="10"/>
        <rFont val="Meiryo UI"/>
        <family val="3"/>
        <charset val="128"/>
      </rPr>
      <t>■サステナビリティ領域主要目標と主な取り組みの進捗</t>
    </r>
    <r>
      <rPr>
        <sz val="10"/>
        <rFont val="Meiryo UI"/>
        <family val="3"/>
        <charset val="128"/>
      </rPr>
      <t xml:space="preserve">
ファーストリテイリングは、「LifeWearを生み出す」過程で、お客様が本当に必要とするものだけをつくり、販売する「有明プロジェクト」をより高いレベルで実行していくとともに、服の生産から輸送、販売までのすべてのプロセスにおいて、温室効果ガスやできる限り廃棄物を削減した環境負荷の少ないモノづくりの実現と、人権に配慮され、お客様に安心してお買い求めいただけるサプライチェーンの構築をめざします。さらに、販売後の服にも責任をもち、リデュース・リユース・リサイクルなどを通して「LifeWearを活かし続ける」ために、新たなサービスや技術の開発に取り組みます。また、複雑化する社会課題の解決に寄与するために、服の事業を通じた社会貢献やダイバーシティの取り組みをグローバルで拡大していきます。</t>
    </r>
    <rPh sb="9" eb="11">
      <t>リョウイキ</t>
    </rPh>
    <rPh sb="156" eb="158">
      <t>サクゲン</t>
    </rPh>
    <phoneticPr fontId="6"/>
  </si>
  <si>
    <t>目標および主な取り組みの進捗（2025年4月4日時点）は以下のとおりです。</t>
  </si>
  <si>
    <t>項目</t>
    <phoneticPr fontId="6"/>
  </si>
  <si>
    <t>目標</t>
  </si>
  <si>
    <t>主な取り組みの進捗</t>
  </si>
  <si>
    <t>データブック</t>
    <phoneticPr fontId="6"/>
  </si>
  <si>
    <t>ウェブサイト</t>
    <phoneticPr fontId="6"/>
  </si>
  <si>
    <t>環境に配慮した服づくり（1. 商品と販売を通じた新たな価値創造、3. 環境への配慮）</t>
    <phoneticPr fontId="6"/>
  </si>
  <si>
    <t>温室効果ガス排出量削減</t>
  </si>
  <si>
    <t>2050年にネットゼロ実現（温室効果ガス排出量の実質ゼロ）をめざす</t>
    <phoneticPr fontId="6"/>
  </si>
  <si>
    <t>以下を参照</t>
    <rPh sb="0" eb="2">
      <t>イカ</t>
    </rPh>
    <rPh sb="3" eb="5">
      <t>サンショウ</t>
    </rPh>
    <phoneticPr fontId="6"/>
  </si>
  <si>
    <t>自社領域：</t>
  </si>
  <si>
    <t>・2030年8月期までに温室効果ガス排出量（スコープ1、スコープ2）を2019年8月期比で90％削減</t>
    <phoneticPr fontId="6"/>
  </si>
  <si>
    <t>・2024年８月期は温室効果ガス排出量を2019年8月期比で83.3％削減（前期は同69.4％削減）</t>
  </si>
  <si>
    <t>E-03</t>
    <phoneticPr fontId="6"/>
  </si>
  <si>
    <t>気候変動への対応</t>
  </si>
  <si>
    <t>・2030年8月期までに、全世界の店舗と主要オフィスにおける再生可能エネルギーの割合を100％とする</t>
  </si>
  <si>
    <t>・2024年８月期の再生可能エネルギーの割合は84.7％（前期は67.6％）。</t>
  </si>
  <si>
    <t>E-05</t>
    <phoneticPr fontId="6"/>
  </si>
  <si>
    <t>エネルギー効率の向上</t>
  </si>
  <si>
    <t>サプライチェーン領域：</t>
  </si>
  <si>
    <r>
      <t xml:space="preserve">・2030年8月期までに温室効果ガス排出量（スコープ3カテゴリ1）を2019年8月期比で20％削減
</t>
    </r>
    <r>
      <rPr>
        <sz val="10"/>
        <rFont val="Meiryo UI"/>
        <family val="2"/>
      </rPr>
      <t>（対象：ユニクロ・ジーユーの商品の原材料生産・素材生産・縫製に関わる排出量）</t>
    </r>
    <rPh sb="51" eb="53">
      <t>タイショウ</t>
    </rPh>
    <phoneticPr fontId="6"/>
  </si>
  <si>
    <t>・2024年８月期は温室効果ガス排出量を2019年8月期比で18.6％削減（前期は同10.0％削減）</t>
  </si>
  <si>
    <t>E-04</t>
    <phoneticPr fontId="6"/>
  </si>
  <si>
    <t>商品領域：</t>
  </si>
  <si>
    <t>・2030年8月期までに全使用素材の約50%について、リサイクル素材など温室効果ガス排出量の少ない素材に切り替え</t>
    <phoneticPr fontId="6"/>
  </si>
  <si>
    <t>・全使用素材に対するリサイクル素材など温室効果ガス排出量の少ない素材の使用割合は2024年商品全体で18.2％（前年は8.5％）に上昇。ポリエステルについては全使用量の47.4％（前年は30.0％）でリサイクルポリエステルを採用</t>
    <phoneticPr fontId="6"/>
  </si>
  <si>
    <t>E-07</t>
    <phoneticPr fontId="6"/>
  </si>
  <si>
    <t>廃棄物管理と資源効率の向上</t>
  </si>
  <si>
    <t>生物多様性ネットポジティブ</t>
  </si>
  <si>
    <r>
      <t>・バリューチェーン全体において生物多様性への影響を回避・軽減させ、生物多様性の保全・再生を進めることで、長期的に生物多様性に対するネットポジティブインパクト</t>
    </r>
    <r>
      <rPr>
        <sz val="10"/>
        <color rgb="FF231916"/>
        <rFont val="Meiryo UI"/>
        <family val="3"/>
        <charset val="128"/>
      </rPr>
      <t>*</t>
    </r>
    <r>
      <rPr>
        <sz val="10"/>
        <color rgb="FF000000"/>
        <rFont val="Meiryo UI"/>
        <family val="3"/>
        <charset val="128"/>
      </rPr>
      <t>を達成
* 生物多様性への正の影響が負の影響を上回っている状態</t>
    </r>
    <phoneticPr fontId="6"/>
  </si>
  <si>
    <t>・2023年11月に生物多様性保全方針を策定・公表
・バリューチェーンにおける生物多様性のリスクアセスメントを実施し、影響の大きいカシミヤから取り組みを進めている</t>
    <phoneticPr fontId="6"/>
  </si>
  <si>
    <t>n/a</t>
    <phoneticPr fontId="6"/>
  </si>
  <si>
    <t>生物多様性への対応</t>
  </si>
  <si>
    <t>水使用量削減</t>
  </si>
  <si>
    <t>・2020年の取水量の上位80％を占める縫製・素材工場について、取引先ごとに目標を設定し、2025年12月末までに、各工場の単位当たり取水量を10%削減（2020年比）</t>
    <phoneticPr fontId="6"/>
  </si>
  <si>
    <t>・2023年1-12月は、対象工場のうち51%（前年は49％）の工場が目標を達成</t>
    <phoneticPr fontId="6"/>
  </si>
  <si>
    <t>E-06</t>
    <phoneticPr fontId="6"/>
  </si>
  <si>
    <t>水資源の管理</t>
  </si>
  <si>
    <t>廃棄物削減</t>
  </si>
  <si>
    <t>・お客様へ商品をお届けする過程で使用する資材*の削減・切り替え・再利用・リサイクルを通して、早期に「廃棄物ゼロ」を実現
* 商品パッケージ、輸送途中の段ボールやビニール袋、ハンガーなど</t>
    <phoneticPr fontId="6"/>
  </si>
  <si>
    <t>・使い捨てプラスチックの削減を最重要課題とし、プラスチックを含む資材の調達方針策定に取り組んでいる
・商品輸送時に商品を梱包するプラスチック袋を削減し、かつリサイクルするプロジェクトを推進
・ハンガーなどプラスチック資材については、紙などの代替素材の切り替えを促進し、プラスチック使用量削減にむけた取り組みを推進。また、リサイクル素材およびリサイクルが容易な素材への切り替えに向けた検討にも着手</t>
    <phoneticPr fontId="6"/>
  </si>
  <si>
    <t>有害化学物質の排出撲滅</t>
  </si>
  <si>
    <t>・2030年12月末までに、商品や生産プロセスにおける、排水基準の遵守による有害化学物質汚染ゼロ達成</t>
    <phoneticPr fontId="6"/>
  </si>
  <si>
    <t>・2024年12月末時点で、主要な縫製・素材工場におけるZDHC排水基準の遵守率は99.7％（前年末は99.7％）</t>
    <phoneticPr fontId="6"/>
  </si>
  <si>
    <t>E-08</t>
    <phoneticPr fontId="6"/>
  </si>
  <si>
    <t>化学物質管理</t>
  </si>
  <si>
    <t>人と社会に配慮した服づくり（1. 商品と販売を通じた新たな価値創造、2. サプライチェーンの人権・労働環境の尊重、4. コミュニティとの共存・共栄、5. 従業員の幸せ）</t>
    <phoneticPr fontId="6"/>
  </si>
  <si>
    <t>サプライチェーンの透明性向上とトレーサビリティの確立</t>
  </si>
  <si>
    <t>・サプライチェーンの透明性を高め、原材料レベルまでトレーサビリティを確立
・持続可能なサプライチェーンを実現するために、生産の全工程で品質、調達、生産体制、環境・人権対応の自社基準を適用し、自社でサプライチェーン全体を管理することをめざす</t>
    <phoneticPr fontId="6"/>
  </si>
  <si>
    <t>・2017年の主要縫製工場リストの公開以降、開示対象を拡大。2024年８月末時点で、継続取引のある全縫製工場、一部工程の外注先や継続的に当社商品素材を生産する素材工場などを開示
・商品ごとのサプライチェーン計画と実績を把握・確認する仕組みを構築し、2022年秋冬シーズンから、工場と連携してシステム上で運用を開始。2023年春夏シーズンから、ユニクロの全商品の主素材について原材料の原産国までの商流を把握
・縫製工場と素材工場だけではなく、主要な紡績工場ともコードオブコンダクトを締結し、定期的な労働環境監査とトレーサビリ
ティ情報の確認を推進</t>
    <phoneticPr fontId="6"/>
  </si>
  <si>
    <t>S-04a</t>
    <phoneticPr fontId="6"/>
  </si>
  <si>
    <t>生産パートナーリスト</t>
  </si>
  <si>
    <t>生産パートナーのモニタリングと評価</t>
  </si>
  <si>
    <t>・2025年までに、お客様が正しく商品を選択するために必要な情報を特定し、順次開示</t>
  </si>
  <si>
    <t>・2024年８月末時点で、日本および一部の国のユニクロとジーユーのオンラインストアの個別商品ページで製品原産地を掲載。現在、リサイクル素材の使用状況や素材生産国の掲載を検討</t>
    <phoneticPr fontId="6"/>
  </si>
  <si>
    <t>倫理的かつ責任ある方法による原材料の調達</t>
  </si>
  <si>
    <t>・植物系素材、動物系素材それぞれに調達方針を定め、倫理的かつ責任ある方法による原材料の調達を推進</t>
    <phoneticPr fontId="6"/>
  </si>
  <si>
    <t>・原材料調達ガイドラインにおいて、植物系および動物系それぞれの素材について素材別に推奨素材や禁止素材を定義。国際動向、新たな科学的知見、社会的要請などを踏まえ、当ガイドラインを定期的に更新</t>
    <phoneticPr fontId="6"/>
  </si>
  <si>
    <t>責任ある原材料調達</t>
  </si>
  <si>
    <t>社会貢献活動のグローバル推進</t>
  </si>
  <si>
    <t>・ファーストリテイリンググループと、一般財団法人ファーストリテイリング財団、公益財団法人柳井正財団との協働により、服の事業を通じた社会貢献活動をグローバル規模でさらに拡大
・2025年8月期までに、100億円規模で社会貢献活動に投資。グローバル全店舗で地域貢献活動を実施、難民や社会的に脆弱な立場の人々、次世代、文化芸術、スポーツの領域で1,000万人を支援。衣料支援も年間1,000万着に拡充</t>
    <phoneticPr fontId="6"/>
  </si>
  <si>
    <t>・2024年８月期は、社会貢献活動に82億円*を拠出、477万着**の衣料支援を実施。受益者は234万人（前期はそれぞれ54億円、530万着、182万人）
* ファーストリテイリンググループ、FR財団、柳井正財団、個人による活動を含む
** お客様から回収された服を含む</t>
    <phoneticPr fontId="6"/>
  </si>
  <si>
    <t>S-06</t>
    <phoneticPr fontId="6"/>
  </si>
  <si>
    <t>コミュニティとの共存・共栄</t>
  </si>
  <si>
    <t>ダイバーシティ＆インクルージョンの促進</t>
  </si>
  <si>
    <t>・2030年８月期までにグローバルで全管理職*における女性比率を50％、うち執行役員30％に引き上げ
・2030年８月期までに全管理職*における日本国籍以外の比率を、海外各事業会社を含むグループ全体の管理職80％（うち執行役員40％）、グローバルヘッドクオーター機能の管理職50％に引き上げ
* 営業部ではブロックリーダー、エリアマネージャー、一定グレード以上の店長、本部では執行役員、部長、リーダーを指す</t>
    <phoneticPr fontId="6"/>
  </si>
  <si>
    <t>・グループ全体の女性管理職比率は2024年８月末時点で46.1％、うち執行役員9.4％（前期末は44.7％、9.6％）
・日本国籍以外の管理職比率は2024年８月末時点で、海外各事業会社を含むグループ全体の管理職55.5％（うち執行役員18.9％）（前期末は56.4％、19.2％）、グローバルヘッドクオーター機能の管理職32.8％（前期末は35.3％）</t>
    <phoneticPr fontId="6"/>
  </si>
  <si>
    <t>S-12</t>
    <phoneticPr fontId="6"/>
  </si>
  <si>
    <t>多様性の尊重</t>
  </si>
  <si>
    <t>S-15</t>
    <phoneticPr fontId="6"/>
  </si>
  <si>
    <t>目次に戻る</t>
    <rPh sb="0" eb="2">
      <t>モクジ</t>
    </rPh>
    <rPh sb="3" eb="4">
      <t>モド</t>
    </rPh>
    <phoneticPr fontId="6"/>
  </si>
  <si>
    <t>環境データ</t>
    <rPh sb="0" eb="2">
      <t>カンキョウ</t>
    </rPh>
    <phoneticPr fontId="6"/>
  </si>
  <si>
    <t>重点領域３</t>
    <rPh sb="0" eb="4">
      <t>ジュウテンリョウイキ</t>
    </rPh>
    <phoneticPr fontId="6"/>
  </si>
  <si>
    <t>E-01 方針・取組み</t>
    <rPh sb="5" eb="7">
      <t>ホウシン</t>
    </rPh>
    <rPh sb="8" eb="9">
      <t>ト</t>
    </rPh>
    <rPh sb="9" eb="10">
      <t>ク</t>
    </rPh>
    <phoneticPr fontId="6"/>
  </si>
  <si>
    <t>#</t>
    <phoneticPr fontId="6"/>
  </si>
  <si>
    <t>Lv1_重点領域</t>
    <phoneticPr fontId="6"/>
  </si>
  <si>
    <t>Lv2_方針・取組み</t>
    <rPh sb="4" eb="6">
      <t>ホウシン</t>
    </rPh>
    <rPh sb="7" eb="8">
      <t>ト</t>
    </rPh>
    <rPh sb="8" eb="9">
      <t>ク</t>
    </rPh>
    <phoneticPr fontId="6"/>
  </si>
  <si>
    <t>出典</t>
    <rPh sb="0" eb="2">
      <t>シュッテン</t>
    </rPh>
    <phoneticPr fontId="6"/>
  </si>
  <si>
    <t>３．環境への配慮</t>
  </si>
  <si>
    <t>「ファーストリテイリンググループ 環境方針」</t>
    <phoneticPr fontId="6"/>
  </si>
  <si>
    <t>https://www.fastretailing.com/jp/sustainability/environment/pdf/FastRetailingEnvironmentalPolicy_jp.pdf</t>
    <phoneticPr fontId="6"/>
  </si>
  <si>
    <t>2030年8月期に向けた目標と戦略</t>
    <rPh sb="6" eb="8">
      <t>ガツキ</t>
    </rPh>
    <phoneticPr fontId="6"/>
  </si>
  <si>
    <t>https://www.fastretailing.com/jp/sustainability/news/2112021500.html</t>
    <phoneticPr fontId="6"/>
  </si>
  <si>
    <t>環境マネジメント</t>
    <rPh sb="0" eb="2">
      <t>カンキョウ</t>
    </rPh>
    <phoneticPr fontId="6"/>
  </si>
  <si>
    <t>https://www.fastretailing.com/jp/sustainability/environment/management.html</t>
    <phoneticPr fontId="6"/>
  </si>
  <si>
    <t>気候変動への対応:方針・目標・取り組み</t>
    <rPh sb="0" eb="4">
      <t>キコウヘンドウ</t>
    </rPh>
    <rPh sb="6" eb="8">
      <t>タイオウ</t>
    </rPh>
    <rPh sb="9" eb="11">
      <t>ホウシン</t>
    </rPh>
    <rPh sb="12" eb="14">
      <t>モクヒョウ</t>
    </rPh>
    <rPh sb="15" eb="16">
      <t>ト</t>
    </rPh>
    <rPh sb="17" eb="18">
      <t>ク</t>
    </rPh>
    <phoneticPr fontId="6"/>
  </si>
  <si>
    <t>https://www.fastretailing.com/jp/sustainability/environment/climatechange.html</t>
    <phoneticPr fontId="6"/>
  </si>
  <si>
    <t xml:space="preserve"> - 気候関連財務情報開示タスクフォース（TCFD）への対応</t>
    <phoneticPr fontId="6"/>
  </si>
  <si>
    <t>https://www.fastretailing.com/jp/sustainability/environment/pdf/FastRetailingTCFDReport_jp.pdf</t>
    <phoneticPr fontId="6"/>
  </si>
  <si>
    <t>エネルギー効率の向上: 方針・目標・取り組み</t>
    <rPh sb="5" eb="7">
      <t>コウリツ</t>
    </rPh>
    <rPh sb="8" eb="10">
      <t>コウジョウ</t>
    </rPh>
    <rPh sb="12" eb="14">
      <t>ホウシン</t>
    </rPh>
    <rPh sb="15" eb="17">
      <t>モクヒョウ</t>
    </rPh>
    <rPh sb="18" eb="19">
      <t>ト</t>
    </rPh>
    <rPh sb="20" eb="21">
      <t>ク</t>
    </rPh>
    <phoneticPr fontId="6"/>
  </si>
  <si>
    <t>https://www.fastretailing.com/jp/sustainability/environment/energy.html</t>
    <phoneticPr fontId="6"/>
  </si>
  <si>
    <t>生物多様性への対応：方針・目標・取り組み</t>
    <rPh sb="0" eb="5">
      <t>セイブツタヨウセイ</t>
    </rPh>
    <rPh sb="7" eb="9">
      <t>タイオウ</t>
    </rPh>
    <rPh sb="10" eb="12">
      <t>ホウシン</t>
    </rPh>
    <rPh sb="13" eb="15">
      <t>モクヒョウ</t>
    </rPh>
    <rPh sb="16" eb="17">
      <t>ト</t>
    </rPh>
    <rPh sb="18" eb="19">
      <t>ク</t>
    </rPh>
    <phoneticPr fontId="6"/>
  </si>
  <si>
    <t>https://www.fastretailing.com/jp/sustainability/environment/biodiversity.html</t>
    <phoneticPr fontId="6"/>
  </si>
  <si>
    <t>水資源の管理: 方針・目標・取り組み</t>
    <rPh sb="0" eb="1">
      <t>ミズ</t>
    </rPh>
    <rPh sb="1" eb="3">
      <t>シゲン</t>
    </rPh>
    <rPh sb="4" eb="6">
      <t>カンリ</t>
    </rPh>
    <rPh sb="8" eb="10">
      <t>ホウシン</t>
    </rPh>
    <rPh sb="11" eb="13">
      <t>モクヒョウ</t>
    </rPh>
    <rPh sb="14" eb="15">
      <t>ト</t>
    </rPh>
    <rPh sb="16" eb="17">
      <t>ク</t>
    </rPh>
    <phoneticPr fontId="6"/>
  </si>
  <si>
    <t>https://www.fastretailing.com/jp/sustainability/environment/water.html</t>
    <phoneticPr fontId="6"/>
  </si>
  <si>
    <t xml:space="preserve"> - 水のリスクアセスメント</t>
    <rPh sb="3" eb="4">
      <t>ミズ</t>
    </rPh>
    <phoneticPr fontId="6"/>
  </si>
  <si>
    <t>廃棄物管理と資源効率の向上: 方針・目標・取り組み
（プラスチック削減方針、リサイクル原料調達方針含む）</t>
    <rPh sb="33" eb="35">
      <t>サクゲン</t>
    </rPh>
    <rPh sb="35" eb="37">
      <t>ホウシン</t>
    </rPh>
    <rPh sb="43" eb="45">
      <t>ゲンリョウ</t>
    </rPh>
    <rPh sb="45" eb="47">
      <t>チョウタツ</t>
    </rPh>
    <rPh sb="47" eb="49">
      <t>ホウシン</t>
    </rPh>
    <rPh sb="49" eb="50">
      <t>フク</t>
    </rPh>
    <phoneticPr fontId="6"/>
  </si>
  <si>
    <t>https://www.fastretailing.com/jp/sustainability/environment/waste.html</t>
    <phoneticPr fontId="6"/>
  </si>
  <si>
    <t xml:space="preserve"> - 商品のリユース・リサイクル活動</t>
    <rPh sb="3" eb="5">
      <t>ショウヒン</t>
    </rPh>
    <rPh sb="16" eb="18">
      <t>カツドウ</t>
    </rPh>
    <phoneticPr fontId="6"/>
  </si>
  <si>
    <t>https://www.fastretailing.com/jp/sustainability/products/recycle.html</t>
    <phoneticPr fontId="6"/>
  </si>
  <si>
    <t>化学物質管理: 方針・目標・取り組み</t>
    <rPh sb="0" eb="4">
      <t>カガクブッシツ</t>
    </rPh>
    <rPh sb="4" eb="6">
      <t>カンリ</t>
    </rPh>
    <rPh sb="8" eb="10">
      <t>ホウシン</t>
    </rPh>
    <rPh sb="11" eb="13">
      <t>モクヒョウ</t>
    </rPh>
    <rPh sb="14" eb="15">
      <t>ト</t>
    </rPh>
    <rPh sb="16" eb="17">
      <t>ク</t>
    </rPh>
    <phoneticPr fontId="6"/>
  </si>
  <si>
    <t>https://www.fastretailing.com/jp/sustainability/environment/chemical.html</t>
    <phoneticPr fontId="6"/>
  </si>
  <si>
    <t>「ファーストリテイリンググループ 責任ある紙の調達方針」</t>
    <phoneticPr fontId="6"/>
  </si>
  <si>
    <t>https://www.fastretailing.com/jp/sustainability/environment/pdf/FastRetailingGroupResponsiblePaperProcurementPolicy_jp.pdf</t>
    <phoneticPr fontId="6"/>
  </si>
  <si>
    <t>「ファーストリテイリンググループ 木材由来の商品および森林由来素材についての方針」</t>
    <phoneticPr fontId="6"/>
  </si>
  <si>
    <t>https://www.fastretailing.com/jp/sustainability/products/pdf/forest_materials_policy_jp.pdf</t>
    <phoneticPr fontId="6"/>
  </si>
  <si>
    <t>責任ある原材料調達</t>
    <rPh sb="0" eb="2">
      <t>セキニン</t>
    </rPh>
    <rPh sb="4" eb="9">
      <t>ゲンザイリョウチョウタツ</t>
    </rPh>
    <phoneticPr fontId="6"/>
  </si>
  <si>
    <t>https://www.fastretailing.com/jp/sustainability/products/procurement.html　</t>
    <phoneticPr fontId="6"/>
  </si>
  <si>
    <t>E-02 CDPへの対応・評価</t>
    <rPh sb="10" eb="12">
      <t>タイオウ</t>
    </rPh>
    <rPh sb="13" eb="15">
      <t>ヒョウカ</t>
    </rPh>
    <phoneticPr fontId="6"/>
  </si>
  <si>
    <t>2019年</t>
    <rPh sb="4" eb="5">
      <t>ネン</t>
    </rPh>
    <phoneticPr fontId="6"/>
  </si>
  <si>
    <t>2020年</t>
    <rPh sb="4" eb="5">
      <t>ネン</t>
    </rPh>
    <phoneticPr fontId="6"/>
  </si>
  <si>
    <t>2021年</t>
    <rPh sb="4" eb="5">
      <t>ネン</t>
    </rPh>
    <phoneticPr fontId="6"/>
  </si>
  <si>
    <t>2022年</t>
    <rPh sb="4" eb="5">
      <t>ネン</t>
    </rPh>
    <phoneticPr fontId="6"/>
  </si>
  <si>
    <t>2023年</t>
    <rPh sb="4" eb="5">
      <t>ネン</t>
    </rPh>
    <phoneticPr fontId="6"/>
  </si>
  <si>
    <t>2024年</t>
  </si>
  <si>
    <t>気候変動</t>
    <rPh sb="0" eb="2">
      <t>キコウ</t>
    </rPh>
    <rPh sb="2" eb="4">
      <t>ヘンドウ</t>
    </rPh>
    <phoneticPr fontId="6"/>
  </si>
  <si>
    <t>A-</t>
    <phoneticPr fontId="6"/>
  </si>
  <si>
    <t>A</t>
    <phoneticPr fontId="6"/>
  </si>
  <si>
    <t>水</t>
    <rPh sb="0" eb="1">
      <t>ミズ</t>
    </rPh>
    <phoneticPr fontId="6"/>
  </si>
  <si>
    <t>B</t>
    <phoneticPr fontId="6"/>
  </si>
  <si>
    <t>森林（木材）</t>
    <rPh sb="0" eb="2">
      <t>シンリン</t>
    </rPh>
    <rPh sb="3" eb="5">
      <t>モクザイ</t>
    </rPh>
    <phoneticPr fontId="6"/>
  </si>
  <si>
    <t>B-</t>
    <phoneticPr fontId="6"/>
  </si>
  <si>
    <t>C</t>
  </si>
  <si>
    <t>サプライヤーエンゲージメント</t>
    <phoneticPr fontId="6"/>
  </si>
  <si>
    <t>TBD</t>
  </si>
  <si>
    <t>気候変動への対応</t>
    <rPh sb="0" eb="2">
      <t>キコウ</t>
    </rPh>
    <rPh sb="2" eb="4">
      <t>ヘンドウ</t>
    </rPh>
    <rPh sb="6" eb="8">
      <t>タイオウ</t>
    </rPh>
    <phoneticPr fontId="39"/>
  </si>
  <si>
    <r>
      <t>E-03 温室効果ガス排出量（スコープ1・2）の推移（店舗・オフィス）［単位：t-CO</t>
    </r>
    <r>
      <rPr>
        <b/>
        <vertAlign val="subscript"/>
        <sz val="10"/>
        <rFont val="Meiryo UI"/>
        <family val="2"/>
        <charset val="128"/>
      </rPr>
      <t>2</t>
    </r>
    <r>
      <rPr>
        <b/>
        <sz val="10"/>
        <rFont val="Meiryo UI"/>
        <family val="2"/>
        <charset val="128"/>
      </rPr>
      <t>e]</t>
    </r>
    <rPh sb="27" eb="29">
      <t>テンポ</t>
    </rPh>
    <rPh sb="36" eb="38">
      <t xml:space="preserve">タンイ </t>
    </rPh>
    <phoneticPr fontId="6"/>
  </si>
  <si>
    <t>目標</t>
    <rPh sb="0" eb="2">
      <t>モクヒョウ</t>
    </rPh>
    <phoneticPr fontId="6"/>
  </si>
  <si>
    <t>2030年８月期までに温室効果ガス排出量を2019年８月期比で90%削減</t>
    <rPh sb="6" eb="8">
      <t>ガツキ</t>
    </rPh>
    <rPh sb="27" eb="29">
      <t>ガツキ</t>
    </rPh>
    <phoneticPr fontId="6"/>
  </si>
  <si>
    <t>2019年8月期</t>
    <phoneticPr fontId="6"/>
  </si>
  <si>
    <t>2021年8月期</t>
    <phoneticPr fontId="6"/>
  </si>
  <si>
    <t>2022年8月期</t>
    <phoneticPr fontId="6"/>
  </si>
  <si>
    <t>2023年8月期</t>
    <phoneticPr fontId="6"/>
  </si>
  <si>
    <t>2024年8月期</t>
  </si>
  <si>
    <t>スコープ１</t>
    <phoneticPr fontId="6"/>
  </si>
  <si>
    <t>★</t>
  </si>
  <si>
    <t>スコープ２（ロケーションベース）</t>
    <phoneticPr fontId="6"/>
  </si>
  <si>
    <r>
      <t>スコープ２（マーケットベース）</t>
    </r>
    <r>
      <rPr>
        <vertAlign val="superscript"/>
        <sz val="10"/>
        <color theme="1"/>
        <rFont val="Meiryo UI"/>
        <family val="3"/>
        <charset val="128"/>
      </rPr>
      <t>*1</t>
    </r>
    <phoneticPr fontId="6"/>
  </si>
  <si>
    <t>2019年８月期比</t>
    <rPh sb="4" eb="5">
      <t>ネン</t>
    </rPh>
    <rPh sb="6" eb="8">
      <t>ガツキ</t>
    </rPh>
    <rPh sb="8" eb="9">
      <t>ヒ</t>
    </rPh>
    <phoneticPr fontId="6"/>
  </si>
  <si>
    <t>-</t>
    <phoneticPr fontId="6"/>
  </si>
  <si>
    <r>
      <t>対象範囲：ファーストリテイリング</t>
    </r>
    <r>
      <rPr>
        <vertAlign val="superscript"/>
        <sz val="10"/>
        <rFont val="Meiryo UI"/>
        <family val="3"/>
        <charset val="128"/>
      </rPr>
      <t xml:space="preserve">*2
</t>
    </r>
    <r>
      <rPr>
        <sz val="10"/>
        <rFont val="Meiryo UI"/>
        <family val="3"/>
        <charset val="128"/>
      </rPr>
      <t xml:space="preserve">
★2018年8月期以降、第三者検証を実施しており、2024年8月期はBSIグループジャパン株式会社による検証を受けました（検証範囲は、2020年８月期までは国内主要オフィスと国内ユニクロ・ジーユーの店舗のみ、2021年８月期からはファーストリテイリンググループ）
*1 マーケットベースの算出データについては、供給元の電力会社に関わる情報がビル運営会社から得られない場合、その地域のみなし小売電気事業者の排出原単位を適用しています
*2 GHGプロトコルに基づき、2019年８月期からはフランチャイズ店をスコープ１および２の対象から除外しています</t>
    </r>
  </si>
  <si>
    <t>第三者検証レポート：</t>
    <phoneticPr fontId="6"/>
  </si>
  <si>
    <t xml:space="preserve">https://www.fastretailing.com/jp/sustainability/report/pdf/VerificationReportEnv_jp.pdf </t>
    <phoneticPr fontId="6"/>
  </si>
  <si>
    <t>出典：</t>
    <rPh sb="0" eb="2">
      <t>シュッテン</t>
    </rPh>
    <phoneticPr fontId="6"/>
  </si>
  <si>
    <t>https://www.fastretailing.com/jp/sustainability/environment/climatechange.html　　</t>
    <phoneticPr fontId="6"/>
  </si>
  <si>
    <r>
      <t>E-04 温室効果ガス排出量（スコープ3） 排出量の推移（サプライチェーン）［単位：t-CO</t>
    </r>
    <r>
      <rPr>
        <b/>
        <vertAlign val="subscript"/>
        <sz val="10"/>
        <rFont val="Meiryo UI"/>
        <family val="2"/>
        <charset val="128"/>
      </rPr>
      <t>2</t>
    </r>
    <r>
      <rPr>
        <b/>
        <sz val="10"/>
        <rFont val="Meiryo UI"/>
        <family val="2"/>
        <charset val="128"/>
      </rPr>
      <t>e］</t>
    </r>
    <rPh sb="5" eb="9">
      <t>オンシツコウカ</t>
    </rPh>
    <rPh sb="11" eb="14">
      <t>ハイシュツリョウ</t>
    </rPh>
    <rPh sb="39" eb="41">
      <t xml:space="preserve">タンイ </t>
    </rPh>
    <phoneticPr fontId="6"/>
  </si>
  <si>
    <t xml:space="preserve"> 2030年８月期までに温室効果ガス排出量を2019年８月期比で20%削減
（対象: ユニクロ・ジーユー、カテゴリ１のうち、商品の原材料生産・素材生産・縫製に関わる排出量）</t>
    <rPh sb="7" eb="9">
      <t>ガツキ</t>
    </rPh>
    <rPh sb="28" eb="30">
      <t>ガツキ</t>
    </rPh>
    <rPh sb="39" eb="41">
      <t>タイショウ</t>
    </rPh>
    <rPh sb="84" eb="85">
      <t>リョウ</t>
    </rPh>
    <phoneticPr fontId="6"/>
  </si>
  <si>
    <t>2019年8月期</t>
    <phoneticPr fontId="39"/>
  </si>
  <si>
    <t>2021年8月期</t>
    <phoneticPr fontId="39"/>
  </si>
  <si>
    <r>
      <t>2022年8月期</t>
    </r>
    <r>
      <rPr>
        <vertAlign val="superscript"/>
        <sz val="10"/>
        <rFont val="Meiryo UI"/>
        <family val="3"/>
        <charset val="128"/>
      </rPr>
      <t>*2</t>
    </r>
    <phoneticPr fontId="39"/>
  </si>
  <si>
    <t>2023年8月期</t>
    <phoneticPr fontId="39"/>
  </si>
  <si>
    <r>
      <rPr>
        <sz val="10"/>
        <color rgb="FF000000"/>
        <rFont val="Meiryo UI"/>
        <family val="3"/>
        <charset val="128"/>
      </rPr>
      <t>1. 購入した製品・サービス</t>
    </r>
    <r>
      <rPr>
        <vertAlign val="superscript"/>
        <sz val="10"/>
        <color rgb="FF000000"/>
        <rFont val="Meiryo UI"/>
        <family val="3"/>
        <charset val="128"/>
      </rPr>
      <t>*1</t>
    </r>
  </si>
  <si>
    <t>カテゴリ１のうち、商品の原材料生産・素材生産・縫製に関わる排出量（ユニクロ・ジーユー、2030年８月期目標対象範囲）</t>
  </si>
  <si>
    <t>2019年８月期比</t>
    <rPh sb="6" eb="8">
      <t>ガツキ</t>
    </rPh>
    <phoneticPr fontId="6"/>
  </si>
  <si>
    <t>-</t>
    <phoneticPr fontId="39"/>
  </si>
  <si>
    <t>2. 資本財（対象外）</t>
    <rPh sb="7" eb="10">
      <t>タイショウガイ</t>
    </rPh>
    <phoneticPr fontId="6"/>
  </si>
  <si>
    <t>3. 燃料・エネルギー関連の活動
（スコープ１またはスコープ２に含まれないもの）</t>
    <phoneticPr fontId="6"/>
  </si>
  <si>
    <t>4. 上流の輸送・流通</t>
    <phoneticPr fontId="6"/>
  </si>
  <si>
    <t>5. 事業において発生した廃棄物</t>
    <phoneticPr fontId="6"/>
  </si>
  <si>
    <t>6. 出張</t>
    <rPh sb="3" eb="5">
      <t>シュッチョウ</t>
    </rPh>
    <phoneticPr fontId="6"/>
  </si>
  <si>
    <t>7. 従業員の通勤</t>
    <phoneticPr fontId="6"/>
  </si>
  <si>
    <r>
      <t>8. 上流のリース資産</t>
    </r>
    <r>
      <rPr>
        <vertAlign val="superscript"/>
        <sz val="10"/>
        <rFont val="Meiryo UI"/>
        <family val="3"/>
        <charset val="128"/>
      </rPr>
      <t>*3</t>
    </r>
  </si>
  <si>
    <t>9. 下流の輸送・流通（カテゴリ4 上流の輸送・流通で計上）</t>
    <phoneticPr fontId="6"/>
  </si>
  <si>
    <t>10. 販売した製品の加工（対象外）</t>
    <phoneticPr fontId="6"/>
  </si>
  <si>
    <t>11. 販売した製品の使用（対象外）</t>
    <phoneticPr fontId="6"/>
  </si>
  <si>
    <t>12. 販売した製品の使用後処理</t>
    <phoneticPr fontId="6"/>
  </si>
  <si>
    <t>13. 下流のリース資産（対象外）</t>
    <phoneticPr fontId="6"/>
  </si>
  <si>
    <t>14. フランチャイズ</t>
    <phoneticPr fontId="6"/>
  </si>
  <si>
    <t>15. 投資（対象外）</t>
    <rPh sb="7" eb="10">
      <t>タイショウガイ</t>
    </rPh>
    <phoneticPr fontId="6"/>
  </si>
  <si>
    <t>対象範囲：ファーストリテイリング
★2018年8月期以降、第三者検証を実施しており、2024年8月期はBSIグループジャパン株式会社による検証を受けました（検証範囲は、2021年８月期まではカテゴリ1のユニクロ・ジーユー商品の原材料生産・素材生産・縫製に関わる排出量のみ、2022年８月期以降はファーストリテイリンググループのすべての対象カテゴリ）  
*1 素材別の資源使用量と工場のエネルギー使用量をそれぞれ集計し、排出係数を乗じて算出しています
*2 カテゴリ５、６、12については、排出原単位または活動量のバウンダリの変更を行いました
*3 カテゴリ８については、算定対象を精査し、消化仕入れに該当する排出量を2024年8月期から算出しました</t>
  </si>
  <si>
    <t xml:space="preserve">https://www.fastretailing.com/jp/sustainability/report/pdf/VerificationReportEnv_jp.pdf      </t>
    <phoneticPr fontId="6"/>
  </si>
  <si>
    <t>エネルギー効率の向上</t>
    <rPh sb="5" eb="7">
      <t>コウリツ</t>
    </rPh>
    <rPh sb="8" eb="10">
      <t>コウジョウ</t>
    </rPh>
    <phoneticPr fontId="39"/>
  </si>
  <si>
    <t>E-05 エネルギー使用量の推移 [単位: m3,GJ, kWh]</t>
  </si>
  <si>
    <t>2030年８月期までにファーストリテイリンググループの全世界の店舗と主要オフィスで使用する電力を、再生可能エネルギー100%調達に切り替える</t>
    <rPh sb="6" eb="8">
      <t>ガツキ</t>
    </rPh>
    <rPh sb="62" eb="64">
      <t>チョウタツ</t>
    </rPh>
    <rPh sb="65" eb="66">
      <t>キ</t>
    </rPh>
    <rPh sb="67" eb="68">
      <t>カ</t>
    </rPh>
    <phoneticPr fontId="6"/>
  </si>
  <si>
    <t>小項目</t>
    <rPh sb="0" eb="3">
      <t>ショウコウモク</t>
    </rPh>
    <phoneticPr fontId="6"/>
  </si>
  <si>
    <t>対象範囲</t>
    <rPh sb="0" eb="2">
      <t>タイショウ</t>
    </rPh>
    <rPh sb="2" eb="4">
      <t>ハンイ</t>
    </rPh>
    <phoneticPr fontId="6"/>
  </si>
  <si>
    <t>単位</t>
    <rPh sb="0" eb="2">
      <t>タンイ</t>
    </rPh>
    <phoneticPr fontId="6"/>
  </si>
  <si>
    <t>2019年8月期</t>
    <rPh sb="4" eb="5">
      <t>ネン</t>
    </rPh>
    <rPh sb="6" eb="7">
      <t>ガツ</t>
    </rPh>
    <rPh sb="7" eb="8">
      <t>キ</t>
    </rPh>
    <phoneticPr fontId="6"/>
  </si>
  <si>
    <t>2021年8月期</t>
    <rPh sb="4" eb="5">
      <t>ネン</t>
    </rPh>
    <rPh sb="6" eb="7">
      <t>ガツ</t>
    </rPh>
    <rPh sb="7" eb="8">
      <t>キ</t>
    </rPh>
    <phoneticPr fontId="6"/>
  </si>
  <si>
    <t>2022年8月期</t>
    <rPh sb="4" eb="5">
      <t>ネン</t>
    </rPh>
    <rPh sb="6" eb="7">
      <t>ガツ</t>
    </rPh>
    <rPh sb="7" eb="8">
      <t>キ</t>
    </rPh>
    <phoneticPr fontId="6"/>
  </si>
  <si>
    <t>2023年8月期</t>
    <rPh sb="4" eb="5">
      <t>ネン</t>
    </rPh>
    <rPh sb="6" eb="7">
      <t>ガツ</t>
    </rPh>
    <rPh sb="7" eb="8">
      <t>キ</t>
    </rPh>
    <phoneticPr fontId="6"/>
  </si>
  <si>
    <t xml:space="preserve">自社 </t>
  </si>
  <si>
    <r>
      <t>ガス使用量</t>
    </r>
    <r>
      <rPr>
        <vertAlign val="superscript"/>
        <sz val="10"/>
        <rFont val="Meiryo"/>
        <family val="3"/>
        <charset val="128"/>
      </rPr>
      <t>*</t>
    </r>
    <phoneticPr fontId="6"/>
  </si>
  <si>
    <t>ファーストリテイリング</t>
    <phoneticPr fontId="39"/>
  </si>
  <si>
    <r>
      <t>m</t>
    </r>
    <r>
      <rPr>
        <vertAlign val="superscript"/>
        <sz val="10"/>
        <rFont val="Meiryo UI"/>
        <family val="3"/>
        <charset val="128"/>
      </rPr>
      <t>3</t>
    </r>
    <phoneticPr fontId="39"/>
  </si>
  <si>
    <r>
      <t>1,923,305</t>
    </r>
    <r>
      <rPr>
        <sz val="10"/>
        <rFont val="游明朝"/>
        <family val="1"/>
        <charset val="128"/>
      </rPr>
      <t> </t>
    </r>
  </si>
  <si>
    <t>-</t>
  </si>
  <si>
    <r>
      <t>都市ガス使用量</t>
    </r>
    <r>
      <rPr>
        <vertAlign val="superscript"/>
        <sz val="10"/>
        <rFont val="Meiryo"/>
        <family val="3"/>
        <charset val="128"/>
      </rPr>
      <t>*</t>
    </r>
    <phoneticPr fontId="6"/>
  </si>
  <si>
    <t>GJ</t>
  </si>
  <si>
    <r>
      <t>LPG使用量</t>
    </r>
    <r>
      <rPr>
        <vertAlign val="superscript"/>
        <sz val="10"/>
        <rFont val="Meiryo"/>
        <family val="3"/>
        <charset val="128"/>
      </rPr>
      <t>*</t>
    </r>
    <phoneticPr fontId="6"/>
  </si>
  <si>
    <t>電気使用量</t>
    <rPh sb="0" eb="2">
      <t>デンキ</t>
    </rPh>
    <rPh sb="2" eb="5">
      <t>シヨウリョウ</t>
    </rPh>
    <phoneticPr fontId="39"/>
  </si>
  <si>
    <t>kWh</t>
    <phoneticPr fontId="39"/>
  </si>
  <si>
    <t>再生可能エネルギー調達量</t>
    <rPh sb="0" eb="4">
      <t>サイセイカノウ</t>
    </rPh>
    <rPh sb="9" eb="12">
      <t>チョウタツリョウ</t>
    </rPh>
    <phoneticPr fontId="39"/>
  </si>
  <si>
    <t>電気使用量に対する再生可能エネルギーの調達割合</t>
    <rPh sb="0" eb="2">
      <t>デンキ</t>
    </rPh>
    <rPh sb="2" eb="5">
      <t>シヨウリョウ</t>
    </rPh>
    <rPh sb="6" eb="7">
      <t>タイ</t>
    </rPh>
    <rPh sb="9" eb="11">
      <t>サイセイ</t>
    </rPh>
    <rPh sb="11" eb="13">
      <t>カノウ</t>
    </rPh>
    <rPh sb="19" eb="21">
      <t>チョウタツ</t>
    </rPh>
    <rPh sb="21" eb="23">
      <t>ワリアイ</t>
    </rPh>
    <phoneticPr fontId="6"/>
  </si>
  <si>
    <t>%</t>
    <phoneticPr fontId="6"/>
  </si>
  <si>
    <t>★2018年8月期以降、第三者検証を実施しており、2024年8月期はBSIグループジャパン株式会社による検証を受けました（検証範囲は2020年８月期までは国内主要オフィスと国内ユニクロ・ジーユーの店舗のみ、2021年８月期からはファーストリテイリンググループ）
* 2024年8月期より、より詳細に情報を開示するため、ガスについて都市ガスとLPGに分けて算出しました。過年度分についても参考値として掲載しています。（ただし、過年度分については第三者検証対象外）</t>
    <phoneticPr fontId="6"/>
  </si>
  <si>
    <t>水資源の管理</t>
    <phoneticPr fontId="39"/>
  </si>
  <si>
    <r>
      <t>E-06 水関連データの推移［単位：m</t>
    </r>
    <r>
      <rPr>
        <b/>
        <vertAlign val="superscript"/>
        <sz val="10"/>
        <rFont val="Meiryo UI"/>
        <family val="3"/>
        <charset val="128"/>
      </rPr>
      <t>3</t>
    </r>
    <r>
      <rPr>
        <b/>
        <sz val="10"/>
        <rFont val="Meiryo UI"/>
        <family val="3"/>
        <charset val="128"/>
      </rPr>
      <t>］</t>
    </r>
    <rPh sb="6" eb="8">
      <t>カンレン</t>
    </rPh>
    <rPh sb="15" eb="17">
      <t xml:space="preserve">タンイ </t>
    </rPh>
    <phoneticPr fontId="6"/>
  </si>
  <si>
    <t>■自社</t>
    <rPh sb="1" eb="3">
      <t>ジシャ</t>
    </rPh>
    <phoneticPr fontId="6"/>
  </si>
  <si>
    <t>対象範囲</t>
    <rPh sb="0" eb="2">
      <t>タイショウ</t>
    </rPh>
    <rPh sb="2" eb="4">
      <t>ハンイ</t>
    </rPh>
    <phoneticPr fontId="39"/>
  </si>
  <si>
    <t>単位</t>
    <rPh sb="0" eb="2">
      <t>タンイ</t>
    </rPh>
    <phoneticPr fontId="39"/>
  </si>
  <si>
    <t>2021年8月期</t>
    <rPh sb="4" eb="5">
      <t>ネン</t>
    </rPh>
    <rPh sb="6" eb="7">
      <t>ガツ</t>
    </rPh>
    <rPh sb="7" eb="8">
      <t>キ</t>
    </rPh>
    <phoneticPr fontId="39"/>
  </si>
  <si>
    <t>2022年8月期</t>
    <rPh sb="4" eb="5">
      <t>ネン</t>
    </rPh>
    <rPh sb="6" eb="7">
      <t>ガツ</t>
    </rPh>
    <rPh sb="7" eb="8">
      <t>キ</t>
    </rPh>
    <phoneticPr fontId="39"/>
  </si>
  <si>
    <t>2023年8月期</t>
    <rPh sb="4" eb="5">
      <t>ネン</t>
    </rPh>
    <rPh sb="6" eb="7">
      <t>ガツ</t>
    </rPh>
    <rPh sb="7" eb="8">
      <t>キ</t>
    </rPh>
    <phoneticPr fontId="39"/>
  </si>
  <si>
    <t>本社：山口本社と六本木本部と有明本部</t>
    <phoneticPr fontId="39"/>
  </si>
  <si>
    <t>消費量（取水量）</t>
    <rPh sb="0" eb="3">
      <t>ショウヒリョウ</t>
    </rPh>
    <phoneticPr fontId="6"/>
  </si>
  <si>
    <t>本社については、消費量＝取水量としています。</t>
    <rPh sb="12" eb="15">
      <t>シュスイリョウ</t>
    </rPh>
    <phoneticPr fontId="6"/>
  </si>
  <si>
    <t>■サプライチェーン</t>
    <phoneticPr fontId="6"/>
  </si>
  <si>
    <r>
      <t>2020年の取水量の上位80％を占める縫製・素材工場について、取引先ごとに目標を設定し、2025年12月末までに、各工場の単位当たり</t>
    </r>
    <r>
      <rPr>
        <b/>
        <vertAlign val="superscript"/>
        <sz val="10"/>
        <rFont val="Meiryo UI"/>
        <family val="3"/>
        <charset val="128"/>
      </rPr>
      <t>*１</t>
    </r>
    <r>
      <rPr>
        <b/>
        <sz val="10"/>
        <rFont val="Meiryo UI"/>
        <family val="3"/>
        <charset val="128"/>
      </rPr>
      <t>取水量の10%削減（2020年比）をめざす</t>
    </r>
    <phoneticPr fontId="6"/>
  </si>
  <si>
    <t>2023年実績</t>
    <rPh sb="4" eb="5">
      <t>ネン</t>
    </rPh>
    <rPh sb="5" eb="7">
      <t>ジッセキ</t>
    </rPh>
    <phoneticPr fontId="6"/>
  </si>
  <si>
    <t>対象の工場のうち、51％の工場が上記目標を達成</t>
    <rPh sb="0" eb="2">
      <t>タイショウ</t>
    </rPh>
    <rPh sb="3" eb="5">
      <t>コウジョウ</t>
    </rPh>
    <rPh sb="13" eb="15">
      <t>ジョウキ</t>
    </rPh>
    <rPh sb="15" eb="17">
      <t>モクヒョウ</t>
    </rPh>
    <rPh sb="18" eb="20">
      <t>タッセイ</t>
    </rPh>
    <phoneticPr fontId="6"/>
  </si>
  <si>
    <t>2020年1月-12月</t>
    <rPh sb="4" eb="5">
      <t>ネン</t>
    </rPh>
    <rPh sb="6" eb="7">
      <t>ガツ</t>
    </rPh>
    <rPh sb="10" eb="11">
      <t>ガツ</t>
    </rPh>
    <phoneticPr fontId="39"/>
  </si>
  <si>
    <t>2021年1月-12月</t>
    <rPh sb="4" eb="5">
      <t>ネン</t>
    </rPh>
    <rPh sb="6" eb="7">
      <t>ガツ</t>
    </rPh>
    <rPh sb="10" eb="11">
      <t>ガツ</t>
    </rPh>
    <phoneticPr fontId="39"/>
  </si>
  <si>
    <t>2022年1月-12月</t>
    <rPh sb="4" eb="5">
      <t>ネン</t>
    </rPh>
    <rPh sb="6" eb="7">
      <t>ガツ</t>
    </rPh>
    <rPh sb="10" eb="11">
      <t>ガツ</t>
    </rPh>
    <phoneticPr fontId="39"/>
  </si>
  <si>
    <t>2023年1月-12月</t>
    <rPh sb="4" eb="5">
      <t>ネン</t>
    </rPh>
    <rPh sb="6" eb="7">
      <t>ガツ</t>
    </rPh>
    <rPh sb="10" eb="11">
      <t>ガツ</t>
    </rPh>
    <phoneticPr fontId="39"/>
  </si>
  <si>
    <r>
      <t>ユニクロ・ジーユー縫製工場</t>
    </r>
    <r>
      <rPr>
        <vertAlign val="superscript"/>
        <sz val="10"/>
        <rFont val="Meiryo UI"/>
        <family val="3"/>
        <charset val="128"/>
      </rPr>
      <t>*3,4</t>
    </r>
    <phoneticPr fontId="6"/>
  </si>
  <si>
    <r>
      <t>取水量</t>
    </r>
    <r>
      <rPr>
        <vertAlign val="superscript"/>
        <sz val="10"/>
        <rFont val="Meiryo UI"/>
        <family val="3"/>
        <charset val="128"/>
      </rPr>
      <t>*2</t>
    </r>
    <rPh sb="0" eb="2">
      <t>シュスイ</t>
    </rPh>
    <rPh sb="2" eb="3">
      <t>リョウ</t>
    </rPh>
    <phoneticPr fontId="6"/>
  </si>
  <si>
    <r>
      <t>m</t>
    </r>
    <r>
      <rPr>
        <vertAlign val="superscript"/>
        <sz val="10"/>
        <rFont val="Meiryo UI"/>
        <family val="3"/>
        <charset val="128"/>
      </rPr>
      <t>3</t>
    </r>
    <phoneticPr fontId="6"/>
  </si>
  <si>
    <r>
      <t>排水量</t>
    </r>
    <r>
      <rPr>
        <vertAlign val="superscript"/>
        <sz val="10"/>
        <rFont val="Meiryo UI"/>
        <family val="3"/>
        <charset val="128"/>
      </rPr>
      <t>*2</t>
    </r>
    <rPh sb="0" eb="3">
      <t>ハイスイリョウ</t>
    </rPh>
    <phoneticPr fontId="6"/>
  </si>
  <si>
    <r>
      <t>消費量</t>
    </r>
    <r>
      <rPr>
        <vertAlign val="superscript"/>
        <sz val="10"/>
        <rFont val="Meiryo UI"/>
        <family val="3"/>
        <charset val="128"/>
      </rPr>
      <t>*2</t>
    </r>
    <rPh sb="0" eb="3">
      <t>ショウヒリョウ</t>
    </rPh>
    <phoneticPr fontId="6"/>
  </si>
  <si>
    <r>
      <t>ユニクロ・ジーユー素材工場</t>
    </r>
    <r>
      <rPr>
        <vertAlign val="superscript"/>
        <sz val="10"/>
        <rFont val="Meiryo UI"/>
        <family val="3"/>
        <charset val="128"/>
      </rPr>
      <t>*3,4,5</t>
    </r>
    <rPh sb="9" eb="11">
      <t>ソザイ</t>
    </rPh>
    <phoneticPr fontId="39"/>
  </si>
  <si>
    <t xml:space="preserve">
</t>
    <phoneticPr fontId="39"/>
  </si>
  <si>
    <t>*1 単位当たりとは、生産量一単位当たりを指します。生産量は工場ごとに、kg、m、製品点数（pcs）などで把握されます</t>
  </si>
  <si>
    <t>*2 取水量、排水量、消費量の定義は以下のとおり</t>
    <phoneticPr fontId="6"/>
  </si>
  <si>
    <t>　　　取水量：報告期間中にあらゆる用途のためにすべての水源から事業の境界内に引き込まれたすべての水の合計
　　　排水量：報告期間中に組織の境界を離れ、地表水、地下水、海水または第三者に放出された排水、使用済み水、その他の水のうち、組織がそれ以上使用しないものの総量
　　　消費量：報告期間中に事業（または施設）の境界内に引き込まれ、水環境または第三者に排出されなかった水量。水消費量は取水量から排水量を差し引いた量。</t>
    <phoneticPr fontId="6"/>
  </si>
  <si>
    <t>*3 アパレル業界標準の工場環境影響評価ツールであるHigg Facility Environmental Module (Higg FEM)を導入している工場については工場が報告した数値（一部は報告前に第３者検証を実施）を利用し、その他の工場については生産量に基づき推計を行い、全体の数値を算定しています</t>
    <rPh sb="112" eb="114">
      <t>リヨウ</t>
    </rPh>
    <phoneticPr fontId="6"/>
  </si>
  <si>
    <t>*4 これまでは使用量（＝取水量）のみを開示していましたが、より実態を適切に示すため、2020年以降の数値を取水量、排水量、消費量に分けて開示しています。なお、2020年から2022年の数値についても対象範囲の拡大や算定の精緻化を行い、遡及修正を行っています。</t>
    <phoneticPr fontId="6"/>
  </si>
  <si>
    <t>*5 ジーユーの対象範囲は、2021年までは一部の工場のみを集計し、2022年から全工場へ拡大推計しています。</t>
    <rPh sb="8" eb="10">
      <t>タイショウ</t>
    </rPh>
    <rPh sb="10" eb="12">
      <t>ハンイ</t>
    </rPh>
    <rPh sb="18" eb="19">
      <t>ネン</t>
    </rPh>
    <rPh sb="22" eb="24">
      <t>イチブ</t>
    </rPh>
    <rPh sb="25" eb="27">
      <t>コウジョウ</t>
    </rPh>
    <rPh sb="30" eb="32">
      <t>シュウケイ</t>
    </rPh>
    <rPh sb="38" eb="39">
      <t>ネン</t>
    </rPh>
    <rPh sb="41" eb="44">
      <t>ゼンコウジョウ</t>
    </rPh>
    <rPh sb="45" eb="47">
      <t>カクダイ</t>
    </rPh>
    <rPh sb="47" eb="49">
      <t>スイケイ</t>
    </rPh>
    <phoneticPr fontId="6"/>
  </si>
  <si>
    <t>出典：</t>
    <phoneticPr fontId="6"/>
  </si>
  <si>
    <t>重点領域 3</t>
    <rPh sb="0" eb="4">
      <t>ジュウテンリョウイキ</t>
    </rPh>
    <phoneticPr fontId="6"/>
  </si>
  <si>
    <t>廃棄物管理と資源効率の向上</t>
    <rPh sb="0" eb="5">
      <t>ハイキブツカンリ</t>
    </rPh>
    <rPh sb="6" eb="10">
      <t>シゲンコウリツ</t>
    </rPh>
    <rPh sb="11" eb="13">
      <t>コウジョウ</t>
    </rPh>
    <phoneticPr fontId="39"/>
  </si>
  <si>
    <t>E-07a 廃棄物排出量の推移［単位：トン］</t>
    <rPh sb="6" eb="9">
      <t>ハイキブツ</t>
    </rPh>
    <rPh sb="9" eb="12">
      <t>ハイシュツリョウ</t>
    </rPh>
    <rPh sb="16" eb="18">
      <t xml:space="preserve">タンイ </t>
    </rPh>
    <phoneticPr fontId="6"/>
  </si>
  <si>
    <t>お客様へ商品をお届けする過程で使用する商品パッケージ、輸送途中の段ボールやビニール袋、ハンガーなどの資材の削減・切り替え・再利用・リサイクルを通して、廃棄物を削減し、早期に埋め立て処分ゼロを実現する</t>
    <phoneticPr fontId="6"/>
  </si>
  <si>
    <t>小項目</t>
    <rPh sb="0" eb="3">
      <t>ショウコウモク</t>
    </rPh>
    <phoneticPr fontId="39"/>
  </si>
  <si>
    <t>分類</t>
    <rPh sb="0" eb="2">
      <t>ブンルイ</t>
    </rPh>
    <phoneticPr fontId="6"/>
  </si>
  <si>
    <t>2020年８月期</t>
    <rPh sb="6" eb="8">
      <t>ガツキ</t>
    </rPh>
    <phoneticPr fontId="6"/>
  </si>
  <si>
    <t>2021年８月期</t>
    <phoneticPr fontId="6"/>
  </si>
  <si>
    <t>2022年８月期</t>
    <phoneticPr fontId="6"/>
  </si>
  <si>
    <t>2023年８月期</t>
    <phoneticPr fontId="6"/>
  </si>
  <si>
    <t>2024年８月期</t>
    <phoneticPr fontId="6"/>
  </si>
  <si>
    <t>自社</t>
    <rPh sb="0" eb="2">
      <t>ジシャ</t>
    </rPh>
    <phoneticPr fontId="39"/>
  </si>
  <si>
    <t>店舗</t>
  </si>
  <si>
    <t>国内ユニクロとジーユー</t>
    <phoneticPr fontId="6"/>
  </si>
  <si>
    <t xml:space="preserve">トン
</t>
    <phoneticPr fontId="39"/>
  </si>
  <si>
    <t>廃プラスチック類</t>
  </si>
  <si>
    <r>
      <t>リサイクル率(%)</t>
    </r>
    <r>
      <rPr>
        <vertAlign val="superscript"/>
        <sz val="10"/>
        <color theme="1"/>
        <rFont val="Meiryo UI"/>
        <family val="3"/>
        <charset val="128"/>
      </rPr>
      <t>*3</t>
    </r>
    <phoneticPr fontId="6"/>
  </si>
  <si>
    <t>段ボール</t>
  </si>
  <si>
    <r>
      <t>廃棄物量</t>
    </r>
    <r>
      <rPr>
        <vertAlign val="superscript"/>
        <sz val="10"/>
        <color theme="1"/>
        <rFont val="Meiryo UI"/>
        <family val="3"/>
        <charset val="128"/>
      </rPr>
      <t>*2</t>
    </r>
    <phoneticPr fontId="6"/>
  </si>
  <si>
    <t>廃棄物量</t>
    <phoneticPr fontId="6"/>
  </si>
  <si>
    <t>合計</t>
    <phoneticPr fontId="6"/>
  </si>
  <si>
    <t>倉庫</t>
    <rPh sb="0" eb="2">
      <t>ソウコ</t>
    </rPh>
    <phoneticPr fontId="6"/>
  </si>
  <si>
    <t>本社</t>
    <phoneticPr fontId="6"/>
  </si>
  <si>
    <t>山口本社・六本木本部・有明本部</t>
    <phoneticPr fontId="6"/>
  </si>
  <si>
    <t>トン</t>
    <phoneticPr fontId="39"/>
  </si>
  <si>
    <t>*1 可燃物や混合廃棄物が含まれます</t>
    <rPh sb="3" eb="6">
      <t>カネンブツ</t>
    </rPh>
    <rPh sb="7" eb="12">
      <t>コンゴウハイキブツ</t>
    </rPh>
    <rPh sb="13" eb="14">
      <t>フク</t>
    </rPh>
    <phoneticPr fontId="6"/>
  </si>
  <si>
    <t>*2 一部推計値が含まれます。一部店舗において廃棄物回収業者から提供された廃棄物量の実績値を把握し、当該一部店舗の全店舗に占める売上割合を用いて全体の廃棄物量を推計しています</t>
  </si>
  <si>
    <t>*3 有価物として売却している比率。集計範囲は実績値を特定できる店舗のみ</t>
  </si>
  <si>
    <t>*4 精度向上を目的に対象範囲を見直し、遡及修正しています</t>
  </si>
  <si>
    <r>
      <rPr>
        <sz val="10"/>
        <color theme="1"/>
        <rFont val="Meiryo UI"/>
        <family val="2"/>
        <charset val="128"/>
      </rPr>
      <t>2022年1月-12月</t>
    </r>
    <r>
      <rPr>
        <vertAlign val="superscript"/>
        <sz val="10"/>
        <color theme="1"/>
        <rFont val="Meiryo UI"/>
        <family val="2"/>
        <charset val="128"/>
      </rPr>
      <t>*2</t>
    </r>
  </si>
  <si>
    <t>2023年1月-12月</t>
  </si>
  <si>
    <t>サプライチェーン</t>
    <phoneticPr fontId="39"/>
  </si>
  <si>
    <t>縫製工場：ユニクロ・ジーユー</t>
    <phoneticPr fontId="39"/>
  </si>
  <si>
    <t>合計</t>
    <rPh sb="0" eb="2">
      <t>ゴウケイ</t>
    </rPh>
    <phoneticPr fontId="39"/>
  </si>
  <si>
    <t>うち、繊維系廃棄物排出量</t>
    <rPh sb="3" eb="5">
      <t>センイ</t>
    </rPh>
    <rPh sb="5" eb="6">
      <t>ケイ</t>
    </rPh>
    <rPh sb="6" eb="9">
      <t>ハイキブツ</t>
    </rPh>
    <rPh sb="9" eb="11">
      <t>ハイシュツ</t>
    </rPh>
    <rPh sb="11" eb="12">
      <t>リョウ</t>
    </rPh>
    <phoneticPr fontId="39"/>
  </si>
  <si>
    <t>　－</t>
    <phoneticPr fontId="6"/>
  </si>
  <si>
    <t>*1　アパレル業界標準の工場環境影響評価ツールであるHigg Facility Environmental Module (Higg FEM)に各工場が報告した数値に基づき、一部推計し算出しています</t>
    <rPh sb="12" eb="14">
      <t>コウジョウ</t>
    </rPh>
    <rPh sb="87" eb="89">
      <t>イチブ</t>
    </rPh>
    <rPh sb="89" eb="91">
      <t>スイケイ</t>
    </rPh>
    <rPh sb="92" eb="94">
      <t>サンシュツ</t>
    </rPh>
    <phoneticPr fontId="39"/>
  </si>
  <si>
    <t>*2  精度向上を目的に収集データの再見直しを行い、遡及修正しています</t>
    <rPh sb="4" eb="8">
      <t>セイドコウジョウ</t>
    </rPh>
    <rPh sb="9" eb="11">
      <t>モクテキ</t>
    </rPh>
    <rPh sb="12" eb="14">
      <t>シュウシュウ</t>
    </rPh>
    <rPh sb="18" eb="19">
      <t>サイ</t>
    </rPh>
    <rPh sb="19" eb="21">
      <t>ミナオ</t>
    </rPh>
    <rPh sb="23" eb="24">
      <t>オコナ</t>
    </rPh>
    <rPh sb="26" eb="30">
      <t>ソキュウシュウセイ</t>
    </rPh>
    <phoneticPr fontId="44"/>
  </si>
  <si>
    <t>*3　対象範囲は、2022年まではユニクロのみを集計し、2023年からジーユー含め拡大推計しています</t>
  </si>
  <si>
    <t>E-07b リサイクル素材など温室効果ガス排出量の少ない素材の使用率［単位：%］</t>
    <rPh sb="11" eb="13">
      <t>ソザイ</t>
    </rPh>
    <rPh sb="15" eb="19">
      <t>オンシツコウカ</t>
    </rPh>
    <rPh sb="21" eb="24">
      <t>ハイシュツリョウ</t>
    </rPh>
    <rPh sb="25" eb="26">
      <t>スク</t>
    </rPh>
    <rPh sb="28" eb="30">
      <t>ソザイ</t>
    </rPh>
    <rPh sb="31" eb="34">
      <t>シヨウリツ</t>
    </rPh>
    <rPh sb="35" eb="37">
      <t xml:space="preserve">タンイ </t>
    </rPh>
    <phoneticPr fontId="6"/>
  </si>
  <si>
    <t>2030年８月期までに全使用素材の約50%をリサイクル素材など温室効果ガス排出量の少ない素材に切り替え</t>
    <rPh sb="6" eb="8">
      <t>ガツキ</t>
    </rPh>
    <rPh sb="31" eb="35">
      <t>オンシツコウカ</t>
    </rPh>
    <rPh sb="37" eb="40">
      <t>ハイシュツリョウ</t>
    </rPh>
    <rPh sb="41" eb="42">
      <t>スク</t>
    </rPh>
    <rPh sb="44" eb="46">
      <t>ソザイ</t>
    </rPh>
    <phoneticPr fontId="6"/>
  </si>
  <si>
    <t>2022年8月期
（2022春夏・秋冬商品）</t>
    <rPh sb="4" eb="5">
      <t>ネン</t>
    </rPh>
    <rPh sb="6" eb="7">
      <t>ガツ</t>
    </rPh>
    <rPh sb="7" eb="8">
      <t>キ</t>
    </rPh>
    <phoneticPr fontId="39"/>
  </si>
  <si>
    <t>2023年8月期
（2023春夏・秋冬商品）</t>
    <rPh sb="4" eb="5">
      <t>ネン</t>
    </rPh>
    <rPh sb="6" eb="7">
      <t>ガツ</t>
    </rPh>
    <rPh sb="7" eb="8">
      <t>キ</t>
    </rPh>
    <phoneticPr fontId="39"/>
  </si>
  <si>
    <t>2024年8月期
（2024春夏・秋冬商品）</t>
    <rPh sb="4" eb="5">
      <t>ネン</t>
    </rPh>
    <rPh sb="6" eb="7">
      <t>ガツ</t>
    </rPh>
    <rPh sb="7" eb="8">
      <t>キ</t>
    </rPh>
    <rPh sb="14" eb="15">
      <t>ハル</t>
    </rPh>
    <rPh sb="15" eb="16">
      <t>ナツ</t>
    </rPh>
    <rPh sb="17" eb="19">
      <t>アキフユ</t>
    </rPh>
    <rPh sb="19" eb="21">
      <t>ショウヒン</t>
    </rPh>
    <phoneticPr fontId="39"/>
  </si>
  <si>
    <t>全使用素材に対するリサイクル素材など温室効果ガス排出量の少ない素材の使用率</t>
    <phoneticPr fontId="6"/>
  </si>
  <si>
    <t>FRグループ</t>
    <phoneticPr fontId="6"/>
  </si>
  <si>
    <t>ポリエステル全使用量に対するリサイクルポリエステルの使用率</t>
    <rPh sb="6" eb="7">
      <t>ゼン</t>
    </rPh>
    <rPh sb="7" eb="9">
      <t>シヨウ</t>
    </rPh>
    <rPh sb="9" eb="10">
      <t>リョウ</t>
    </rPh>
    <rPh sb="11" eb="12">
      <t>タイ</t>
    </rPh>
    <rPh sb="26" eb="29">
      <t>シヨウリツ</t>
    </rPh>
    <phoneticPr fontId="6"/>
  </si>
  <si>
    <t>化学物質管理</t>
    <phoneticPr fontId="39"/>
  </si>
  <si>
    <t>E-08 有害化学物質排出ゼロ（ZDHC: Zero Discharge of Hazardous Chemicals）排水基準に対する遵守率の推移［単位：%］</t>
    <rPh sb="60" eb="62">
      <t>ハイスイ</t>
    </rPh>
    <rPh sb="62" eb="64">
      <t>キジュン</t>
    </rPh>
    <rPh sb="65" eb="66">
      <t>タイ</t>
    </rPh>
    <rPh sb="68" eb="70">
      <t>ジュンシュ</t>
    </rPh>
    <rPh sb="70" eb="71">
      <t>リツ</t>
    </rPh>
    <rPh sb="75" eb="77">
      <t xml:space="preserve">タンイ </t>
    </rPh>
    <phoneticPr fontId="6"/>
  </si>
  <si>
    <t>目標</t>
    <phoneticPr fontId="6"/>
  </si>
  <si>
    <t>2030年12月末までに、商品や生産プロセスにおける有害化学物質汚染ゼロをめざす</t>
    <rPh sb="7" eb="8">
      <t>ガツ</t>
    </rPh>
    <phoneticPr fontId="6"/>
  </si>
  <si>
    <t>2020年 (2020年1月-12月）</t>
    <rPh sb="4" eb="5">
      <t>ネン</t>
    </rPh>
    <rPh sb="11" eb="12">
      <t>ネン</t>
    </rPh>
    <rPh sb="13" eb="14">
      <t>ガツ</t>
    </rPh>
    <rPh sb="17" eb="18">
      <t>ガツ</t>
    </rPh>
    <phoneticPr fontId="39"/>
  </si>
  <si>
    <t>2021年 (2021年1月-12月）</t>
    <phoneticPr fontId="6"/>
  </si>
  <si>
    <t>2022年 (2022年1月-12月）</t>
    <phoneticPr fontId="6"/>
  </si>
  <si>
    <t>2023年 (2023年1月-12月）</t>
    <phoneticPr fontId="6"/>
  </si>
  <si>
    <t>2024年 (2024年1月-12月）</t>
    <phoneticPr fontId="6"/>
  </si>
  <si>
    <t>ZDHC排水基準に対する遵守率</t>
    <phoneticPr fontId="39"/>
  </si>
  <si>
    <t>対象範囲</t>
    <rPh sb="0" eb="4">
      <t>タイショウハンイ</t>
    </rPh>
    <phoneticPr fontId="6"/>
  </si>
  <si>
    <t>ユニクロの主要縫製・素材工場
ジーユーの主要縫製工場と一部の素材工場</t>
    <phoneticPr fontId="6"/>
  </si>
  <si>
    <t>ファーストリテイリングの主要縫製工場
ユニクロ・ジーユーの主要素材工場</t>
    <phoneticPr fontId="6"/>
  </si>
  <si>
    <t>ファーストリテイリングの主要縫製・素材工場</t>
    <rPh sb="17" eb="19">
      <t>ソザイ</t>
    </rPh>
    <phoneticPr fontId="6"/>
  </si>
  <si>
    <t>社会データ</t>
    <phoneticPr fontId="6"/>
  </si>
  <si>
    <t>基本理念</t>
    <rPh sb="0" eb="4">
      <t>キホンリネン</t>
    </rPh>
    <phoneticPr fontId="6"/>
  </si>
  <si>
    <t>人権の尊重</t>
    <rPh sb="0" eb="2">
      <t>ジンケン</t>
    </rPh>
    <rPh sb="3" eb="5">
      <t>ソンチョウ</t>
    </rPh>
    <phoneticPr fontId="6"/>
  </si>
  <si>
    <t>https://www.fastretailing.com/jp/about/frway/humanrights.html</t>
    <phoneticPr fontId="6"/>
  </si>
  <si>
    <t>Lv1_重点領域</t>
    <rPh sb="4" eb="8">
      <t>ジュウテンリョウイキ</t>
    </rPh>
    <phoneticPr fontId="6"/>
  </si>
  <si>
    <t>Lv2_方針・取組</t>
    <rPh sb="4" eb="6">
      <t>ホウシン</t>
    </rPh>
    <rPh sb="7" eb="9">
      <t>トリクミ</t>
    </rPh>
    <phoneticPr fontId="6"/>
  </si>
  <si>
    <t>１. 商品と販売を通じた新たな価値創造</t>
    <phoneticPr fontId="6"/>
  </si>
  <si>
    <t>基本的な考え方</t>
    <rPh sb="0" eb="3">
      <t>キホンテキ</t>
    </rPh>
    <rPh sb="4" eb="5">
      <t>カンガ</t>
    </rPh>
    <rPh sb="6" eb="7">
      <t>カタ</t>
    </rPh>
    <phoneticPr fontId="6"/>
  </si>
  <si>
    <t>https://www.fastretailing.com/jp/sustainability/products/policy.html</t>
    <phoneticPr fontId="6"/>
  </si>
  <si>
    <t>１. 商品と販売を通じた新たな価値創造</t>
  </si>
  <si>
    <t>責任ある原材料調達</t>
    <rPh sb="4" eb="7">
      <t>ゲンザイリョウ</t>
    </rPh>
    <rPh sb="7" eb="9">
      <t>チョウタツ</t>
    </rPh>
    <phoneticPr fontId="6"/>
  </si>
  <si>
    <t>https://www.fastretailing.com/jp/sustainability/products/procurement.html</t>
    <phoneticPr fontId="6"/>
  </si>
  <si>
    <t>２. サプライチェーンの人権・労働環境の尊重</t>
  </si>
  <si>
    <t>サプライチェーンの人権・労働環境マネジメント</t>
    <phoneticPr fontId="6"/>
  </si>
  <si>
    <t>https://www.fastretailing.com/jp/sustainability/labor/management.html</t>
    <phoneticPr fontId="6"/>
  </si>
  <si>
    <t>社会への宣言</t>
    <phoneticPr fontId="6"/>
  </si>
  <si>
    <t>https://www.fastretailing.com/jp/sustainability/labor/statement.html</t>
    <phoneticPr fontId="6"/>
  </si>
  <si>
    <t>生産パートナーのモニタリングと評価</t>
    <phoneticPr fontId="6"/>
  </si>
  <si>
    <t>https://www.fastretailing.com/jp/sustainability/labor/partner.html</t>
    <phoneticPr fontId="6"/>
  </si>
  <si>
    <t>「ファーストリテイリンググループ　生産パートナー向けのコードオブコンダクト」
※以下を含む
(1)児童労働防止方針
(2)強制労働防止方針
(3)非差別およびハラスメント防止に関する方針</t>
    <rPh sb="40" eb="42">
      <t>イカ</t>
    </rPh>
    <rPh sb="43" eb="44">
      <t>フク</t>
    </rPh>
    <rPh sb="49" eb="53">
      <t>ジドウロウドウ</t>
    </rPh>
    <rPh sb="53" eb="57">
      <t>ボウシホウシン</t>
    </rPh>
    <rPh sb="61" eb="63">
      <t>キョウセイ</t>
    </rPh>
    <rPh sb="63" eb="69">
      <t>ロウドウボウシホウシン</t>
    </rPh>
    <rPh sb="73" eb="74">
      <t>ヒ</t>
    </rPh>
    <rPh sb="74" eb="76">
      <t>サベツ</t>
    </rPh>
    <rPh sb="85" eb="87">
      <t>ボウシ</t>
    </rPh>
    <rPh sb="88" eb="89">
      <t>カン</t>
    </rPh>
    <rPh sb="91" eb="93">
      <t>ホウシン</t>
    </rPh>
    <phoneticPr fontId="6"/>
  </si>
  <si>
    <t>https://www.fastretailing.com/jp/sustainability/labor/pdf/coc.pdf</t>
    <phoneticPr fontId="6"/>
  </si>
  <si>
    <t>ステークホルダーエンゲージメント</t>
    <phoneticPr fontId="6"/>
  </si>
  <si>
    <t>https://www.fastretailing.com/jp/sustainability/vision/stakeholders.html</t>
    <phoneticPr fontId="6"/>
  </si>
  <si>
    <t>「責任ある調達方針」</t>
    <phoneticPr fontId="6"/>
  </si>
  <si>
    <t>https://www.fastretailing.com/jp/sustainability/labor/purchasing.html</t>
    <phoneticPr fontId="6"/>
  </si>
  <si>
    <t>４. コミュニティとの共存・共栄</t>
  </si>
  <si>
    <t>「コミュニティエンゲージメント方針」</t>
    <phoneticPr fontId="6"/>
  </si>
  <si>
    <t>https://www.fastretailing.com/jp/sustainability/community/policy.html</t>
    <phoneticPr fontId="6"/>
  </si>
  <si>
    <t>コミュニティ支援</t>
    <phoneticPr fontId="6"/>
  </si>
  <si>
    <t>https://www.fastretailing.com/jp/sustainability/community/contribution.html</t>
    <phoneticPr fontId="6"/>
  </si>
  <si>
    <t>服を通じた社会貢献</t>
    <phoneticPr fontId="6"/>
  </si>
  <si>
    <t>https://www.fastretailing.com/jp/sustainability/community/donating_clothing.html</t>
    <phoneticPr fontId="6"/>
  </si>
  <si>
    <t>難民支援</t>
  </si>
  <si>
    <t>https://www.fastretailing.com/jp/sustainability/community/refugees.html</t>
    <phoneticPr fontId="6"/>
  </si>
  <si>
    <t>スポーツ・文化支援</t>
    <phoneticPr fontId="6"/>
  </si>
  <si>
    <t>https://www.fastretailing.com/jp/sustainability/community/sports_and_culture.html</t>
    <phoneticPr fontId="6"/>
  </si>
  <si>
    <t>５. 従業員の幸せ</t>
  </si>
  <si>
    <t>「従業員エンゲージメント方針」</t>
    <phoneticPr fontId="6"/>
  </si>
  <si>
    <t>https://www.fastretailing.com/jp/sustainability/employee/policy.html</t>
    <phoneticPr fontId="6"/>
  </si>
  <si>
    <t>「ファーストリテイリンググループ コードオブコンダクト」
※以下を含む
(1)従業員向けの行動規範
(2)結社の自由に関する方針
(3)団体交渉権に関する方針
(4)児童労働防止方針
(5)強制労働防止方針
(6)非差別およびハラスメント防止に関する方針
(7)労働安全衛生に関する方針
(8)人材開発方針</t>
    <rPh sb="30" eb="32">
      <t>イカ</t>
    </rPh>
    <rPh sb="33" eb="34">
      <t>フク</t>
    </rPh>
    <phoneticPr fontId="6"/>
  </si>
  <si>
    <t>https://www.fastretailing.com/jp/about/governance/frcoc.html#003</t>
    <phoneticPr fontId="6"/>
  </si>
  <si>
    <t>多様性の尊重</t>
    <rPh sb="0" eb="3">
      <t>タヨウセイ</t>
    </rPh>
    <rPh sb="4" eb="6">
      <t>ソンチョウ</t>
    </rPh>
    <phoneticPr fontId="6"/>
  </si>
  <si>
    <t>https://www.fastretailing.com/jp/sustainability/employee/diversity.html</t>
    <phoneticPr fontId="6"/>
  </si>
  <si>
    <t>人材確保と育成</t>
    <rPh sb="0" eb="4">
      <t>ジンザイカクホ</t>
    </rPh>
    <rPh sb="5" eb="7">
      <t>イクセイ</t>
    </rPh>
    <phoneticPr fontId="6"/>
  </si>
  <si>
    <t>https://www.fastretailing.com/jp/sustainability/employee/training.html</t>
    <phoneticPr fontId="6"/>
  </si>
  <si>
    <t>働きやすい職場</t>
    <phoneticPr fontId="6"/>
  </si>
  <si>
    <t>https://www.fastretailing.com/jp/sustainability/employee/workplace.html</t>
    <phoneticPr fontId="6"/>
  </si>
  <si>
    <t>「ファーストリテイリンググループ　安全衛生宣言」</t>
    <phoneticPr fontId="6"/>
  </si>
  <si>
    <t>https://www.fastretailing.com/jp/sustainability/employee/pdf/FastRetailingGroupHealthandSafetyDeclaration_jp.pdf</t>
    <phoneticPr fontId="6"/>
  </si>
  <si>
    <t>「ファーストリテイリンググループ　人権方針」
※以下を含む
(1)労働時間削減に関する方針</t>
    <rPh sb="24" eb="26">
      <t>イカ</t>
    </rPh>
    <rPh sb="27" eb="28">
      <t>フク</t>
    </rPh>
    <rPh sb="33" eb="35">
      <t>ロウドウ</t>
    </rPh>
    <rPh sb="35" eb="37">
      <t>ジカン</t>
    </rPh>
    <rPh sb="37" eb="39">
      <t>サクゲン</t>
    </rPh>
    <rPh sb="40" eb="41">
      <t>カン</t>
    </rPh>
    <rPh sb="43" eb="45">
      <t>ホウシン</t>
    </rPh>
    <phoneticPr fontId="6"/>
  </si>
  <si>
    <t>https://www.fastretailing.com/jp/about/frway/pdf/HumanRightsPolicy_jp.pdf</t>
    <phoneticPr fontId="6"/>
  </si>
  <si>
    <t>社会データ</t>
    <rPh sb="0" eb="2">
      <t>シャカイ</t>
    </rPh>
    <phoneticPr fontId="6"/>
  </si>
  <si>
    <r>
      <t>従業員数</t>
    </r>
    <r>
      <rPr>
        <b/>
        <vertAlign val="superscript"/>
        <sz val="10"/>
        <color theme="1"/>
        <rFont val="Meiryo UI"/>
        <family val="3"/>
        <charset val="128"/>
      </rPr>
      <t xml:space="preserve">*1 </t>
    </r>
    <r>
      <rPr>
        <b/>
        <sz val="10"/>
        <color theme="1"/>
        <rFont val="Meiryo UI"/>
        <family val="3"/>
        <charset val="128"/>
      </rPr>
      <t>［単位：人］</t>
    </r>
    <phoneticPr fontId="6"/>
  </si>
  <si>
    <t>取り組みおよびデータ</t>
    <phoneticPr fontId="6"/>
  </si>
  <si>
    <t>2020年8月期</t>
    <rPh sb="4" eb="5">
      <t>ネン</t>
    </rPh>
    <rPh sb="6" eb="8">
      <t>ガツキ</t>
    </rPh>
    <phoneticPr fontId="6"/>
  </si>
  <si>
    <t>2021年8月期</t>
    <rPh sb="4" eb="5">
      <t>ネン</t>
    </rPh>
    <rPh sb="6" eb="8">
      <t>ガツキ</t>
    </rPh>
    <phoneticPr fontId="6"/>
  </si>
  <si>
    <t>2022年8月期</t>
    <rPh sb="4" eb="5">
      <t>ネン</t>
    </rPh>
    <rPh sb="6" eb="8">
      <t>ガツキ</t>
    </rPh>
    <phoneticPr fontId="6"/>
  </si>
  <si>
    <t>2023年8月期</t>
    <rPh sb="4" eb="5">
      <t>ネン</t>
    </rPh>
    <rPh sb="6" eb="8">
      <t>ガツキ</t>
    </rPh>
    <phoneticPr fontId="6"/>
  </si>
  <si>
    <t>2024年8月期</t>
    <rPh sb="4" eb="5">
      <t>ネン</t>
    </rPh>
    <rPh sb="6" eb="8">
      <t>ガツキ</t>
    </rPh>
    <phoneticPr fontId="6"/>
  </si>
  <si>
    <t>国内ユニクロ事業</t>
    <rPh sb="0" eb="2">
      <t>コクナイ</t>
    </rPh>
    <rPh sb="6" eb="8">
      <t>ジギョウ</t>
    </rPh>
    <phoneticPr fontId="6"/>
  </si>
  <si>
    <r>
      <t>常勤雇用者</t>
    </r>
    <r>
      <rPr>
        <vertAlign val="superscript"/>
        <sz val="10"/>
        <color rgb="FF000000"/>
        <rFont val="Meiryo UI"/>
        <family val="3"/>
        <charset val="128"/>
      </rPr>
      <t>*2</t>
    </r>
    <rPh sb="0" eb="5">
      <t>ジョウキンコヨウシャ</t>
    </rPh>
    <phoneticPr fontId="6"/>
  </si>
  <si>
    <r>
      <t>パートアルバイト等</t>
    </r>
    <r>
      <rPr>
        <vertAlign val="superscript"/>
        <sz val="10"/>
        <color rgb="FF000000"/>
        <rFont val="Meiryo UI"/>
        <family val="3"/>
        <charset val="128"/>
      </rPr>
      <t>*3</t>
    </r>
    <rPh sb="8" eb="9">
      <t>トウ</t>
    </rPh>
    <phoneticPr fontId="6"/>
  </si>
  <si>
    <t>合計</t>
    <rPh sb="0" eb="2">
      <t>ゴウケイ</t>
    </rPh>
    <phoneticPr fontId="6"/>
  </si>
  <si>
    <t>その他事業　</t>
    <phoneticPr fontId="6"/>
  </si>
  <si>
    <r>
      <t>常勤雇用者</t>
    </r>
    <r>
      <rPr>
        <vertAlign val="superscript"/>
        <sz val="10"/>
        <color rgb="FF000000"/>
        <rFont val="Meiryo UI"/>
        <family val="3"/>
        <charset val="128"/>
      </rPr>
      <t>*2</t>
    </r>
    <phoneticPr fontId="6"/>
  </si>
  <si>
    <t>*1　従業者数はすべて期末の人数です</t>
    <phoneticPr fontId="6"/>
  </si>
  <si>
    <t>*2　常勤雇用者数は就業人員（執行役員、準社員及びアルバイト社員を除く。）であります</t>
    <phoneticPr fontId="6"/>
  </si>
  <si>
    <t>*3　パート・アルバイト数については、在籍する年間の平均人員により記載しております</t>
    <phoneticPr fontId="6"/>
  </si>
  <si>
    <t>https://www.fastretailing.com/jp/ir/library/factbook.html</t>
    <phoneticPr fontId="6"/>
  </si>
  <si>
    <t>採用した正社員の中途採用比率［単位：％］</t>
    <rPh sb="0" eb="2">
      <t>サイヨウ</t>
    </rPh>
    <rPh sb="4" eb="7">
      <t>セイシャイン</t>
    </rPh>
    <rPh sb="8" eb="10">
      <t>チュウト</t>
    </rPh>
    <rPh sb="10" eb="12">
      <t>サイヨウ</t>
    </rPh>
    <rPh sb="12" eb="14">
      <t>ヒリツ</t>
    </rPh>
    <rPh sb="15" eb="17">
      <t xml:space="preserve">タンイ </t>
    </rPh>
    <phoneticPr fontId="6"/>
  </si>
  <si>
    <t>2019年3月1日～2020年2月29日</t>
    <rPh sb="4" eb="5">
      <t>ネン</t>
    </rPh>
    <rPh sb="6" eb="7">
      <t>ガツ</t>
    </rPh>
    <rPh sb="7" eb="9">
      <t>ツイタチ</t>
    </rPh>
    <rPh sb="14" eb="15">
      <t>ネン</t>
    </rPh>
    <rPh sb="16" eb="17">
      <t>ガツ</t>
    </rPh>
    <rPh sb="19" eb="20">
      <t>ニチ</t>
    </rPh>
    <phoneticPr fontId="6"/>
  </si>
  <si>
    <t>2020年3月1日～2021年2月28日</t>
    <rPh sb="4" eb="5">
      <t>ネン</t>
    </rPh>
    <rPh sb="6" eb="7">
      <t>ガツ</t>
    </rPh>
    <rPh sb="7" eb="9">
      <t>ツイタチ</t>
    </rPh>
    <rPh sb="14" eb="15">
      <t>ネン</t>
    </rPh>
    <rPh sb="16" eb="17">
      <t>ガツ</t>
    </rPh>
    <rPh sb="19" eb="20">
      <t>ニチ</t>
    </rPh>
    <phoneticPr fontId="6"/>
  </si>
  <si>
    <t>2021年3月1日～2022年2月28日</t>
    <rPh sb="4" eb="5">
      <t>ネン</t>
    </rPh>
    <rPh sb="6" eb="7">
      <t>ガツ</t>
    </rPh>
    <rPh sb="7" eb="9">
      <t>ツイタチ</t>
    </rPh>
    <rPh sb="14" eb="15">
      <t>ネン</t>
    </rPh>
    <rPh sb="16" eb="17">
      <t>ガツ</t>
    </rPh>
    <rPh sb="19" eb="20">
      <t>ニチ</t>
    </rPh>
    <phoneticPr fontId="6"/>
  </si>
  <si>
    <t>2022年3月1日～2023年2月28日</t>
    <rPh sb="4" eb="5">
      <t>ネン</t>
    </rPh>
    <rPh sb="6" eb="7">
      <t>ガツ</t>
    </rPh>
    <rPh sb="7" eb="9">
      <t>ツイタチ</t>
    </rPh>
    <rPh sb="14" eb="15">
      <t>ネン</t>
    </rPh>
    <rPh sb="16" eb="17">
      <t>ガツ</t>
    </rPh>
    <rPh sb="19" eb="20">
      <t>ニチ</t>
    </rPh>
    <phoneticPr fontId="6"/>
  </si>
  <si>
    <t>2023年3月1日～2024年2月29日</t>
    <rPh sb="4" eb="5">
      <t>ネン</t>
    </rPh>
    <rPh sb="6" eb="7">
      <t>ガツ</t>
    </rPh>
    <rPh sb="7" eb="9">
      <t>ツイタチ</t>
    </rPh>
    <rPh sb="14" eb="15">
      <t>ネン</t>
    </rPh>
    <rPh sb="16" eb="17">
      <t>ガツ</t>
    </rPh>
    <rPh sb="19" eb="20">
      <t>ニチ</t>
    </rPh>
    <phoneticPr fontId="6"/>
  </si>
  <si>
    <t>国内FRグループ</t>
    <rPh sb="0" eb="2">
      <t>コクナイ</t>
    </rPh>
    <phoneticPr fontId="6"/>
  </si>
  <si>
    <t>採用した正社員の中途採用比率</t>
    <phoneticPr fontId="6"/>
  </si>
  <si>
    <t>重点領域１</t>
    <phoneticPr fontId="6"/>
  </si>
  <si>
    <t>お客様満足の追求</t>
    <phoneticPr fontId="6"/>
  </si>
  <si>
    <t>S-03　お客様満足度［単位：％］</t>
    <rPh sb="6" eb="8">
      <t>キャクサマ</t>
    </rPh>
    <rPh sb="8" eb="11">
      <t>マンゾクド</t>
    </rPh>
    <phoneticPr fontId="6"/>
  </si>
  <si>
    <t>ユニクロ (国内/海外）</t>
    <phoneticPr fontId="6"/>
  </si>
  <si>
    <t>お客様満足度*</t>
    <phoneticPr fontId="6"/>
  </si>
  <si>
    <t>*ユニクロでは、お客様に自社のウェブ上で店舗サービスに関する満足度を５段階で評価いただく顧客満足度の調査を実施しています</t>
    <phoneticPr fontId="6"/>
  </si>
  <si>
    <t>上記は「大変満足・満足」を回答されたお客様の割合です</t>
    <phoneticPr fontId="6"/>
  </si>
  <si>
    <t>https://www.fastretailing.com/jp/sustainability/products/customers.html</t>
    <phoneticPr fontId="6"/>
  </si>
  <si>
    <t>重点領域２</t>
    <rPh sb="0" eb="4">
      <t>ジュウテンリョウイキ</t>
    </rPh>
    <phoneticPr fontId="6"/>
  </si>
  <si>
    <t>生産パートナーの
モニタリングと評価</t>
    <phoneticPr fontId="6"/>
  </si>
  <si>
    <t>S-04a　サプライチェーンの透明性向上とトレーサビリティの確立</t>
    <phoneticPr fontId="6"/>
  </si>
  <si>
    <t>サプライチェーンの透明性を高め、原材料レベルまでトレーサビリティを確立。サプライチェーン全体における人権、労働環境、環境の問題を特定し、確実に是正する</t>
    <phoneticPr fontId="6"/>
  </si>
  <si>
    <t>対応状況*1</t>
    <rPh sb="0" eb="4">
      <t>タイオウジョウキョウ</t>
    </rPh>
    <phoneticPr fontId="6"/>
  </si>
  <si>
    <r>
      <t xml:space="preserve">・2017年から主要縫製工場のリストを公開し、2018年からは主要素材工場に開示を拡大。2022年３月には継続取引のある全縫製工場を開示。
</t>
    </r>
    <r>
      <rPr>
        <sz val="10"/>
        <rFont val="Meiryo UI"/>
        <family val="3"/>
        <charset val="128"/>
      </rPr>
      <t>・2025年３月現在、継続取引予定の全縫製工場*2、縫製工場が一部の加工工程（洗いやプリントなど）を委託している工場、当社商品の素材を継続的に生産している素材工場、当社グループブランドのロゴなどが入ったアイテムを生産している副資材工場*3を公開。工場名および所在地の他、女性比率、移民労働者比率*4、親会社に関する情報などを開示。</t>
    </r>
    <phoneticPr fontId="6"/>
  </si>
  <si>
    <t>・持続可能なサプライチェーンを実現するために、生産の全工程で品質、調達、生産体制、環境・人権対応の自社基準を適用し、自社でサプライチェーン全体を管理することを目指している。これを実現するため、最終商品から原材料レベルまでサプライチェーン全体を可視化し、少数精鋭の生産パートナーへの取引集約化、主要原材料を自社指定農場・牧場・工場から調達する取り組みを推進。
・ユニクロでは、2023年春夏シーズンから、全商品で原材料の原産国レベルまでの商流を把握すると同時に、綿商品の紡績工程のサプライヤーについて長期的な取引が可能なサプライヤーへの集約を推進。
・綿素材の商品については、定期的なトレーサビリティ監査を導入しています。2024年秋冬商品からは、こうした取り組みをカシミヤ100％商品に拡大し、洗毛工場と紡績工場に対して監査を実施しています。今後ウールでも同様の枠組み作りを進めていくとともに、今後は全商品、グループブランドへの展開をめざします。</t>
    <rPh sb="144" eb="145">
      <t>カ</t>
    </rPh>
    <rPh sb="209" eb="212">
      <t>ゲンサンコク</t>
    </rPh>
    <rPh sb="226" eb="228">
      <t>ドウジ</t>
    </rPh>
    <phoneticPr fontId="6"/>
  </si>
  <si>
    <t>・2023年8月期から、縫製工場や主要素材工場だけではなく、ユニクロ綿商品の主要紡績工場とも「生産パートナー コードオブコンダクト」を締結し、労働環境モニタリングを実施。
・生産プロセスに加えて、より広いバリューチェーンにリスク評価の対象を拡大。2024年8月期は、一般的に人権リスクが高いとされる建設および物流の分野、また、ファーストリテイリングのグループブランドが直接調達を行う什器やマネキンなどの店舗資材の分野でパイロット・アセスメントを実施。</t>
    <rPh sb="8" eb="9">
      <t>キ</t>
    </rPh>
    <rPh sb="82" eb="84">
      <t>ジッシ</t>
    </rPh>
    <phoneticPr fontId="6"/>
  </si>
  <si>
    <t>*1 2025/3/3時点</t>
    <rPh sb="11" eb="13">
      <t>ジテン</t>
    </rPh>
    <phoneticPr fontId="6"/>
  </si>
  <si>
    <t>*2 縫製工場は、最終商品を生産する工場を指しており、直接取引・間接取引両方の取引先工場が含まれます。</t>
    <phoneticPr fontId="6"/>
  </si>
  <si>
    <t>*3 副資材工場は、包装資材を除く、すべての製品取付け資材類（ケアラベルやネームタグ等）を生産する工場を指しており、現在、当社グループブランドのロゴなどが入ったアイテムを生産している工場を対象に開示。</t>
    <phoneticPr fontId="6"/>
  </si>
  <si>
    <t>*4 出身国以外の国で働く国際移住労働者のほか、国内の他の地域から出稼ぎなどで国内移住をして働く労働者も含む。</t>
    <phoneticPr fontId="6"/>
  </si>
  <si>
    <t>https://www.fastretailing.com/jp/sustainability/news/2311071510.html</t>
  </si>
  <si>
    <t>労働環境モニタリング評価結果［単位：工場］</t>
    <phoneticPr fontId="6"/>
  </si>
  <si>
    <t xml:space="preserve">取り組みおよびデータ* </t>
    <phoneticPr fontId="6"/>
  </si>
  <si>
    <t>重大項目・ゼロトレランスなし</t>
  </si>
  <si>
    <t>重大項目あり</t>
  </si>
  <si>
    <t>*2</t>
    <phoneticPr fontId="6"/>
  </si>
  <si>
    <t>ゼロトレランスあり</t>
  </si>
  <si>
    <t>*1</t>
    <phoneticPr fontId="6"/>
  </si>
  <si>
    <t>*重大項目およびゼロトレランスの定義は、当社ウェブサイトをご参照ください</t>
    <rPh sb="30" eb="32">
      <t>サンショウ</t>
    </rPh>
    <phoneticPr fontId="6"/>
  </si>
  <si>
    <t>https://www.fastretailing.com/jp/sustainability/labor/partner.html</t>
  </si>
  <si>
    <t>*1 移住労働者の雇用手数料払い戻し未実施、勤怠記録不備、非常出口・避難経路の障害など</t>
    <rPh sb="3" eb="5">
      <t>イジュウ</t>
    </rPh>
    <rPh sb="5" eb="8">
      <t>ロウドウシャ</t>
    </rPh>
    <phoneticPr fontId="6"/>
  </si>
  <si>
    <t>*2 残業代や手当の計算不備などの「賃金と諸手当」（重大項目の49％）、長時間労働や労働時間の管理不備などの「労働時間」（同17％）、解雇に伴う補償の不備などの「解雇プロセス」（同15％）など</t>
    <phoneticPr fontId="6"/>
  </si>
  <si>
    <t>事前監査を実施した取引先工場と取引を開始した割合［単位：％］</t>
    <rPh sb="0" eb="2">
      <t>ジゼン</t>
    </rPh>
    <rPh sb="2" eb="4">
      <t>カンサ</t>
    </rPh>
    <rPh sb="5" eb="7">
      <t>ジッシ</t>
    </rPh>
    <rPh sb="9" eb="11">
      <t>トリヒキ</t>
    </rPh>
    <rPh sb="11" eb="12">
      <t>サキ</t>
    </rPh>
    <rPh sb="12" eb="14">
      <t>コウジョウ</t>
    </rPh>
    <rPh sb="15" eb="17">
      <t>トリヒキ</t>
    </rPh>
    <rPh sb="18" eb="20">
      <t>カイシ</t>
    </rPh>
    <rPh sb="22" eb="24">
      <t>ワリアイ</t>
    </rPh>
    <rPh sb="25" eb="27">
      <t xml:space="preserve">タンイ </t>
    </rPh>
    <phoneticPr fontId="6"/>
  </si>
  <si>
    <t>事前監査を実施した取引先工場と取引を開始した割合</t>
    <rPh sb="0" eb="2">
      <t>ジゼン</t>
    </rPh>
    <rPh sb="2" eb="4">
      <t>カンサ</t>
    </rPh>
    <rPh sb="5" eb="7">
      <t>ジッシ</t>
    </rPh>
    <rPh sb="9" eb="11">
      <t>トリヒキ</t>
    </rPh>
    <rPh sb="11" eb="12">
      <t>サキ</t>
    </rPh>
    <rPh sb="12" eb="14">
      <t>コウジョウ</t>
    </rPh>
    <rPh sb="15" eb="17">
      <t>トリヒキ</t>
    </rPh>
    <rPh sb="18" eb="20">
      <t>カイシ</t>
    </rPh>
    <rPh sb="22" eb="24">
      <t>ワリアイ</t>
    </rPh>
    <phoneticPr fontId="6"/>
  </si>
  <si>
    <t>S-04c　ファーストリテイリング主要取引先工場従業員向けホットラインに寄せられた相談案件実績</t>
    <rPh sb="36" eb="37">
      <t>ヨ</t>
    </rPh>
    <rPh sb="41" eb="45">
      <t>ソウダンアンケン</t>
    </rPh>
    <rPh sb="45" eb="47">
      <t>ジッセキ</t>
    </rPh>
    <phoneticPr fontId="6"/>
  </si>
  <si>
    <t>ファーストリテイリング主要取引先工場従業員向けホットラインに寄せられた相談案件の数*［単位：件］</t>
    <phoneticPr fontId="6"/>
  </si>
  <si>
    <t>ファーストリテイリング主要取引先工場従業員向けホットラインに寄せられた相談案件数</t>
    <rPh sb="39" eb="40">
      <t>スウ</t>
    </rPh>
    <phoneticPr fontId="6"/>
  </si>
  <si>
    <t>ファーストリテイリング主要取引先工場従業員向けホットラインに寄せられた相談案件の内訳*［単位：％］</t>
    <rPh sb="40" eb="42">
      <t>ウチワケ</t>
    </rPh>
    <phoneticPr fontId="6"/>
  </si>
  <si>
    <t>抑圧とハラスメント</t>
  </si>
  <si>
    <t>賃金と諸手当</t>
  </si>
  <si>
    <t>労働時間</t>
  </si>
  <si>
    <t>モニタリングとコンプライアンス</t>
  </si>
  <si>
    <t>*ホットラインに寄せられた相談案件のうち、ILO中核的労働基準、現地労働法、「ファーストリテイリンググループ　生産パートナー コードオブコンダクト」の違反に該当するもの</t>
    <phoneticPr fontId="6"/>
  </si>
  <si>
    <t>出典:</t>
    <rPh sb="0" eb="2">
      <t>シュッテン</t>
    </rPh>
    <phoneticPr fontId="6"/>
  </si>
  <si>
    <t>S-04d 主要取引先に対するトレーニング実施数［単位：工場］</t>
  </si>
  <si>
    <t>トレーニングを実施した縫製工場数</t>
    <phoneticPr fontId="6"/>
  </si>
  <si>
    <t>生産パートナーリスト</t>
    <phoneticPr fontId="6"/>
  </si>
  <si>
    <t>2024年</t>
    <rPh sb="4" eb="5">
      <t>ネン</t>
    </rPh>
    <phoneticPr fontId="6"/>
  </si>
  <si>
    <t>ファーストリテイリング縫製工場・一部工程外注先工場リスト</t>
    <phoneticPr fontId="6"/>
  </si>
  <si>
    <t>https://www.fastretailing.com/jp/sustainability/labor/pdf/FRGarmentProcessingFtyList.pdf</t>
    <phoneticPr fontId="6"/>
  </si>
  <si>
    <t>ファーストリテイリング主要素材工場リスト</t>
    <phoneticPr fontId="6"/>
  </si>
  <si>
    <t>https://www.fastretailing.com/jp/sustainability/labor/pdf/FRCoreFabricMillList.pdf</t>
    <phoneticPr fontId="6"/>
  </si>
  <si>
    <t>https://www.fastretailing.com/jp/sustainability/labor/list.html</t>
    <phoneticPr fontId="6"/>
  </si>
  <si>
    <t>重点領域４</t>
    <rPh sb="0" eb="4">
      <t>ジュウテンリョウイキ</t>
    </rPh>
    <phoneticPr fontId="6"/>
  </si>
  <si>
    <r>
      <t>(1)2025年8月期までに、100億円規模</t>
    </r>
    <r>
      <rPr>
        <b/>
        <vertAlign val="superscript"/>
        <sz val="10"/>
        <color theme="1"/>
        <rFont val="Meiryo UI"/>
        <family val="3"/>
        <charset val="128"/>
      </rPr>
      <t>☆</t>
    </r>
    <r>
      <rPr>
        <b/>
        <sz val="10"/>
        <color theme="1"/>
        <rFont val="Meiryo UI"/>
        <family val="3"/>
        <charset val="128"/>
      </rPr>
      <t>で社会貢献活動に投資
(2)2025年8月期までに、グローバル全店舗で地域貢献活動を実施し、難民や社会的に脆弱な立場の人々、次世代、文化芸術、スポーツの領域で1,000万人を支援
(3)2025年8月期までに、衣料支援も年間1,000万着に拡充</t>
    </r>
    <rPh sb="9" eb="11">
      <t>ガツキ</t>
    </rPh>
    <phoneticPr fontId="6"/>
  </si>
  <si>
    <r>
      <t>コミュニティ投資</t>
    </r>
    <r>
      <rPr>
        <b/>
        <vertAlign val="superscript"/>
        <sz val="10"/>
        <color theme="1"/>
        <rFont val="Meiryo UI"/>
        <family val="3"/>
        <charset val="128"/>
      </rPr>
      <t>*1*2</t>
    </r>
    <r>
      <rPr>
        <b/>
        <sz val="10"/>
        <color theme="1"/>
        <rFont val="Meiryo UI"/>
        <family val="3"/>
        <charset val="128"/>
      </rPr>
      <t>［単位：百万円／％］</t>
    </r>
    <phoneticPr fontId="6"/>
  </si>
  <si>
    <t>大項目</t>
    <rPh sb="0" eb="3">
      <t>ダイコウモク</t>
    </rPh>
    <phoneticPr fontId="6"/>
  </si>
  <si>
    <t>小項目</t>
    <rPh sb="0" eb="1">
      <t>ショウ</t>
    </rPh>
    <rPh sb="1" eb="3">
      <t>コウモク</t>
    </rPh>
    <phoneticPr fontId="6"/>
  </si>
  <si>
    <t>百万円</t>
    <rPh sb="0" eb="3">
      <t>ヒャクマンエン</t>
    </rPh>
    <phoneticPr fontId="6"/>
  </si>
  <si>
    <t>％</t>
    <phoneticPr fontId="6"/>
  </si>
  <si>
    <t>FRグループ、FR財団、柳井正財団、個人による活動含む</t>
    <phoneticPr fontId="6"/>
  </si>
  <si>
    <t>コミュニティ支援活動費
（支出種類別の割合）</t>
    <phoneticPr fontId="6"/>
  </si>
  <si>
    <t>現金による寄付</t>
    <phoneticPr fontId="6"/>
  </si>
  <si>
    <t>コミュニティ支援活動に関する運営費</t>
    <phoneticPr fontId="6"/>
  </si>
  <si>
    <r>
      <t>物資での支援</t>
    </r>
    <r>
      <rPr>
        <vertAlign val="superscript"/>
        <sz val="10"/>
        <rFont val="Meiryo UI"/>
        <family val="3"/>
        <charset val="128"/>
      </rPr>
      <t>*3</t>
    </r>
    <rPh sb="0" eb="2">
      <t>ブッシ</t>
    </rPh>
    <phoneticPr fontId="6"/>
  </si>
  <si>
    <t>従業員参加に関わる費用</t>
    <rPh sb="6" eb="7">
      <t>カカ</t>
    </rPh>
    <rPh sb="9" eb="11">
      <t>ヒヨウ</t>
    </rPh>
    <phoneticPr fontId="6"/>
  </si>
  <si>
    <t>コミュニティ支援 支出総額　合計</t>
    <rPh sb="14" eb="16">
      <t>ゴウケイ</t>
    </rPh>
    <phoneticPr fontId="6"/>
  </si>
  <si>
    <t>★</t>
    <phoneticPr fontId="6"/>
  </si>
  <si>
    <t>(1)目標に対する進捗</t>
    <rPh sb="3" eb="5">
      <t>モクヒョウ</t>
    </rPh>
    <rPh sb="6" eb="7">
      <t>タイ</t>
    </rPh>
    <rPh sb="9" eb="11">
      <t>シンチョク</t>
    </rPh>
    <phoneticPr fontId="6"/>
  </si>
  <si>
    <t>ー</t>
    <phoneticPr fontId="6"/>
  </si>
  <si>
    <t>上記内訳</t>
    <rPh sb="0" eb="2">
      <t>ジョウキ</t>
    </rPh>
    <rPh sb="2" eb="4">
      <t>ウチワケ</t>
    </rPh>
    <phoneticPr fontId="6"/>
  </si>
  <si>
    <t>FR財団、柳井正財団および個人による活動</t>
    <phoneticPr fontId="6"/>
  </si>
  <si>
    <t>コミュニティ支援活動費　カテゴリー別内訳［単位：％］</t>
  </si>
  <si>
    <t>活動種類別</t>
    <phoneticPr fontId="6"/>
  </si>
  <si>
    <t>短期的・一時的な寄付活動</t>
    <phoneticPr fontId="6"/>
  </si>
  <si>
    <t>協賛支援</t>
    <phoneticPr fontId="6"/>
  </si>
  <si>
    <t>取り組み課題別</t>
    <phoneticPr fontId="6"/>
  </si>
  <si>
    <t>難民・困難な状況に置かれている人々の支援</t>
    <phoneticPr fontId="6"/>
  </si>
  <si>
    <t>ダイバーシティとインクルージョン</t>
    <phoneticPr fontId="6"/>
  </si>
  <si>
    <t>地域社会の環境保護・保全活動推進</t>
    <phoneticPr fontId="6"/>
  </si>
  <si>
    <t>若者への支援</t>
    <phoneticPr fontId="6"/>
  </si>
  <si>
    <t>文化芸術支援</t>
    <phoneticPr fontId="6"/>
  </si>
  <si>
    <t>緊急災害支援と世界的パンデミックへの対応</t>
    <phoneticPr fontId="6"/>
  </si>
  <si>
    <t>コミュニティ投資に関わる支援</t>
    <rPh sb="6" eb="8">
      <t>トウシ</t>
    </rPh>
    <rPh sb="9" eb="10">
      <t>カカ</t>
    </rPh>
    <rPh sb="12" eb="14">
      <t>シエン</t>
    </rPh>
    <phoneticPr fontId="6"/>
  </si>
  <si>
    <t>支援対象者数（万人）</t>
    <rPh sb="7" eb="8">
      <t>マン</t>
    </rPh>
    <rPh sb="8" eb="9">
      <t>ヒト</t>
    </rPh>
    <phoneticPr fontId="6"/>
  </si>
  <si>
    <t>(2)目標に対する進捗</t>
    <rPh sb="3" eb="5">
      <t>モクヒョウ</t>
    </rPh>
    <rPh sb="6" eb="7">
      <t>タイ</t>
    </rPh>
    <rPh sb="9" eb="11">
      <t>シンチョク</t>
    </rPh>
    <phoneticPr fontId="6"/>
  </si>
  <si>
    <t>衣料支援（万点）</t>
    <rPh sb="0" eb="4">
      <t>イリョウシエン</t>
    </rPh>
    <rPh sb="5" eb="6">
      <t>マン</t>
    </rPh>
    <rPh sb="6" eb="7">
      <t>テン</t>
    </rPh>
    <phoneticPr fontId="6"/>
  </si>
  <si>
    <r>
      <t>新品商品など</t>
    </r>
    <r>
      <rPr>
        <vertAlign val="superscript"/>
        <sz val="10"/>
        <rFont val="Meiryo UI"/>
        <family val="3"/>
        <charset val="128"/>
      </rPr>
      <t>*4</t>
    </r>
    <rPh sb="0" eb="2">
      <t>シンピン</t>
    </rPh>
    <rPh sb="2" eb="4">
      <t>ショウヒン</t>
    </rPh>
    <phoneticPr fontId="6"/>
  </si>
  <si>
    <t>お客様から回収された服</t>
    <rPh sb="5" eb="7">
      <t>カイシュウ</t>
    </rPh>
    <rPh sb="10" eb="11">
      <t>フク</t>
    </rPh>
    <phoneticPr fontId="6"/>
  </si>
  <si>
    <t>(3)目標に対する進捗</t>
    <rPh sb="3" eb="5">
      <t>モクヒョウ</t>
    </rPh>
    <rPh sb="6" eb="7">
      <t>タイ</t>
    </rPh>
    <rPh sb="9" eb="11">
      <t>シンチョク</t>
    </rPh>
    <phoneticPr fontId="6"/>
  </si>
  <si>
    <r>
      <t>レバレッジ</t>
    </r>
    <r>
      <rPr>
        <vertAlign val="superscript"/>
        <sz val="10"/>
        <rFont val="Meiryo UI"/>
        <family val="3"/>
        <charset val="128"/>
      </rPr>
      <t>*5</t>
    </r>
    <r>
      <rPr>
        <sz val="10"/>
        <rFont val="Meiryo UI"/>
        <family val="3"/>
        <charset val="128"/>
      </rPr>
      <t>（百万円）</t>
    </r>
    <rPh sb="8" eb="11">
      <t>ヒャクマンエン</t>
    </rPh>
    <phoneticPr fontId="6"/>
  </si>
  <si>
    <t>お客様など自社以外からの募金および寄贈衣料など</t>
    <phoneticPr fontId="6"/>
  </si>
  <si>
    <t>☆ FRグループ、FR財団、柳井正財団、個人による活動も含む</t>
    <phoneticPr fontId="6"/>
  </si>
  <si>
    <t>*1 Corporate CitizenshipによるBusiness for Societal Impact (B4SI)フレームワークを参照</t>
    <phoneticPr fontId="6"/>
  </si>
  <si>
    <t>*2 単位未満の金額は切り捨てで表記しているため、合計と内訳が一致しない場合があります。比率は、合計100％をベースに調整している場合があります</t>
    <phoneticPr fontId="6"/>
  </si>
  <si>
    <t>*3 お客様から回収された服は含みません。衣料だけでなく、医療機器等も含みます</t>
    <rPh sb="21" eb="23">
      <t>イリョウ</t>
    </rPh>
    <rPh sb="29" eb="34">
      <t>イリョウキキトウ</t>
    </rPh>
    <rPh sb="35" eb="36">
      <t>フク</t>
    </rPh>
    <phoneticPr fontId="6"/>
  </si>
  <si>
    <t>*4 お客様から回収された服は含みません</t>
    <phoneticPr fontId="6"/>
  </si>
  <si>
    <t>*5 「商品のリユース・リサイクル活動」を通じて寄贈された衣料の全額換算分を含んでいます</t>
    <rPh sb="4" eb="6">
      <t>ショウヒン</t>
    </rPh>
    <rPh sb="17" eb="19">
      <t>カツドウ</t>
    </rPh>
    <phoneticPr fontId="6"/>
  </si>
  <si>
    <t>2019年8月期より第三者検証を受け、★を付した2024年8月期のデータはSGSジャパン株式会社によるISAE3000に準拠した第三者保証を受けています</t>
    <phoneticPr fontId="6"/>
  </si>
  <si>
    <t>https://www.fastretailing.com/jp/sustainability/community/</t>
    <phoneticPr fontId="6"/>
  </si>
  <si>
    <t>S-07 未来を担う若者への支援［単位：人］</t>
    <rPh sb="5" eb="7">
      <t>ミライ</t>
    </rPh>
    <rPh sb="8" eb="9">
      <t>ニナ</t>
    </rPh>
    <rPh sb="10" eb="12">
      <t>ワカモノ</t>
    </rPh>
    <rPh sb="14" eb="16">
      <t>シエン</t>
    </rPh>
    <rPh sb="20" eb="21">
      <t>ヒト</t>
    </rPh>
    <phoneticPr fontId="6"/>
  </si>
  <si>
    <t>国内FRグループ</t>
    <phoneticPr fontId="6"/>
  </si>
  <si>
    <t>"届けよう、服のチカラ"プロジェクトの参加者数（概算）</t>
    <phoneticPr fontId="6"/>
  </si>
  <si>
    <t>国内ユニクロおよびジーユー</t>
    <phoneticPr fontId="6"/>
  </si>
  <si>
    <t>職場体験参加者数</t>
    <phoneticPr fontId="6"/>
  </si>
  <si>
    <t>難民支援</t>
    <phoneticPr fontId="6"/>
  </si>
  <si>
    <t>難民への衣料支援［単位：万点］</t>
    <rPh sb="4" eb="6">
      <t>イリョウ</t>
    </rPh>
    <phoneticPr fontId="6"/>
  </si>
  <si>
    <t>ユニクロおよびジーユー</t>
    <phoneticPr fontId="6"/>
  </si>
  <si>
    <t>「商品のリユース・リサイクル活動」における衣料寄贈数 (累計)</t>
    <rPh sb="21" eb="23">
      <t>イリョウ</t>
    </rPh>
    <rPh sb="23" eb="25">
      <t>キゾウ</t>
    </rPh>
    <rPh sb="25" eb="26">
      <t>カズ</t>
    </rPh>
    <rPh sb="28" eb="30">
      <t>ルイケイ</t>
    </rPh>
    <phoneticPr fontId="6"/>
  </si>
  <si>
    <t>難民への就業機会の提供［単位：人］</t>
    <rPh sb="4" eb="6">
      <t>シュウギョウ</t>
    </rPh>
    <rPh sb="6" eb="8">
      <t>キカイ</t>
    </rPh>
    <rPh sb="9" eb="11">
      <t>テイキョウ</t>
    </rPh>
    <rPh sb="15" eb="16">
      <t>ニン</t>
    </rPh>
    <phoneticPr fontId="6"/>
  </si>
  <si>
    <t>2024年４月時点</t>
    <rPh sb="4" eb="5">
      <t>ネン</t>
    </rPh>
    <rPh sb="6" eb="7">
      <t>ガツ</t>
    </rPh>
    <rPh sb="7" eb="9">
      <t>ジテン</t>
    </rPh>
    <phoneticPr fontId="6"/>
  </si>
  <si>
    <t>ユニクロ・ジーユー店舗およびイノベーションファクトリーにおける雇用実績</t>
  </si>
  <si>
    <t>重点領域５</t>
    <rPh sb="0" eb="4">
      <t>ジュウテンリョウイキ</t>
    </rPh>
    <phoneticPr fontId="6"/>
  </si>
  <si>
    <t>S-09 従業員エンゲージメント調査［単位：人／％］</t>
    <rPh sb="5" eb="8">
      <t>ジュウギョウイン</t>
    </rPh>
    <rPh sb="16" eb="18">
      <t>チョウサ</t>
    </rPh>
    <rPh sb="22" eb="23">
      <t>ニン</t>
    </rPh>
    <phoneticPr fontId="6"/>
  </si>
  <si>
    <t>取り組みおよびデータ</t>
    <rPh sb="0" eb="1">
      <t>ト</t>
    </rPh>
    <rPh sb="2" eb="3">
      <t>ク</t>
    </rPh>
    <phoneticPr fontId="6"/>
  </si>
  <si>
    <t>対象人数</t>
    <rPh sb="0" eb="4">
      <t>タイショウニンズウ</t>
    </rPh>
    <phoneticPr fontId="6"/>
  </si>
  <si>
    <t>回答人数</t>
    <rPh sb="0" eb="4">
      <t>カイトウニンズウ</t>
    </rPh>
    <phoneticPr fontId="6"/>
  </si>
  <si>
    <t>回答率</t>
    <rPh sb="0" eb="3">
      <t>カイトウリツ</t>
    </rPh>
    <phoneticPr fontId="6"/>
  </si>
  <si>
    <t>総合指数*1</t>
    <rPh sb="0" eb="4">
      <t>ソウゴウシスウ</t>
    </rPh>
    <phoneticPr fontId="6"/>
  </si>
  <si>
    <t>*1 エンゲージメントに関する設問の内、肯定的な回答をしている社員の割合</t>
    <phoneticPr fontId="6"/>
  </si>
  <si>
    <t>従業員エンゲージメント方針</t>
    <phoneticPr fontId="6"/>
  </si>
  <si>
    <t>S-10　従業員向けホットライン相談件数［単位：件］</t>
    <rPh sb="5" eb="8">
      <t>ジュウギョウイン</t>
    </rPh>
    <rPh sb="8" eb="9">
      <t>ム</t>
    </rPh>
    <rPh sb="16" eb="20">
      <t>ソウダンケンスウ</t>
    </rPh>
    <rPh sb="21" eb="23">
      <t xml:space="preserve">タンイ </t>
    </rPh>
    <rPh sb="24" eb="25">
      <t>ケン</t>
    </rPh>
    <phoneticPr fontId="6"/>
  </si>
  <si>
    <t>ハラスメントの疑いや労働条件などに関する相談*</t>
    <phoneticPr fontId="6"/>
  </si>
  <si>
    <t>人間関係・コミュニケーションに関する相談</t>
    <phoneticPr fontId="6"/>
  </si>
  <si>
    <t>不正・モラル・その他のコードオブコンダクト違反の疑いに関する相談</t>
    <phoneticPr fontId="6"/>
  </si>
  <si>
    <t>労働契約・評価に関する相談</t>
    <rPh sb="0" eb="2">
      <t>ロウドウ</t>
    </rPh>
    <rPh sb="2" eb="4">
      <t>ケイヤク</t>
    </rPh>
    <rPh sb="5" eb="7">
      <t>ヒョウカ</t>
    </rPh>
    <rPh sb="8" eb="9">
      <t>カン</t>
    </rPh>
    <rPh sb="11" eb="13">
      <t>ソウダン</t>
    </rPh>
    <phoneticPr fontId="6"/>
  </si>
  <si>
    <t>その他</t>
    <phoneticPr fontId="6"/>
  </si>
  <si>
    <t>* 当社では、ハラスメントの疑い、労務問題などに関する相談などが人権に関連するリスクがあるものとしています</t>
    <phoneticPr fontId="6"/>
  </si>
  <si>
    <t>多様性の尊重</t>
    <phoneticPr fontId="6"/>
  </si>
  <si>
    <t>S-11 女性従業員比率［単位：％］</t>
    <rPh sb="5" eb="7">
      <t>ジョセイ</t>
    </rPh>
    <rPh sb="7" eb="10">
      <t>ジュウギョウイン</t>
    </rPh>
    <rPh sb="10" eb="12">
      <t>ヒリツ</t>
    </rPh>
    <phoneticPr fontId="6"/>
  </si>
  <si>
    <t>2020年８月期</t>
    <rPh sb="4" eb="5">
      <t>ネン</t>
    </rPh>
    <rPh sb="6" eb="7">
      <t>ガツ</t>
    </rPh>
    <rPh sb="7" eb="8">
      <t>キ</t>
    </rPh>
    <phoneticPr fontId="6"/>
  </si>
  <si>
    <t>2021年８月期</t>
    <rPh sb="4" eb="5">
      <t>ネン</t>
    </rPh>
    <rPh sb="6" eb="7">
      <t>ガツ</t>
    </rPh>
    <rPh sb="7" eb="8">
      <t>キ</t>
    </rPh>
    <phoneticPr fontId="6"/>
  </si>
  <si>
    <t>2022年８月期</t>
    <rPh sb="4" eb="5">
      <t>ネン</t>
    </rPh>
    <rPh sb="6" eb="7">
      <t>ガツ</t>
    </rPh>
    <rPh sb="7" eb="8">
      <t>キ</t>
    </rPh>
    <phoneticPr fontId="6"/>
  </si>
  <si>
    <t>2023年８月期</t>
    <rPh sb="4" eb="5">
      <t>ネン</t>
    </rPh>
    <rPh sb="6" eb="7">
      <t>ガツ</t>
    </rPh>
    <rPh sb="7" eb="8">
      <t>キ</t>
    </rPh>
    <phoneticPr fontId="6"/>
  </si>
  <si>
    <t>2024年８月期</t>
    <rPh sb="4" eb="5">
      <t>ネン</t>
    </rPh>
    <rPh sb="6" eb="7">
      <t>ガツ</t>
    </rPh>
    <rPh sb="7" eb="8">
      <t>キ</t>
    </rPh>
    <phoneticPr fontId="6"/>
  </si>
  <si>
    <t>女性従業員比率</t>
    <rPh sb="2" eb="5">
      <t>ジュウギョウイン</t>
    </rPh>
    <phoneticPr fontId="6"/>
  </si>
  <si>
    <t>S-12 女性管理職比率［単位：％］</t>
    <rPh sb="5" eb="7">
      <t>ジョセイ</t>
    </rPh>
    <rPh sb="7" eb="9">
      <t>カンリ</t>
    </rPh>
    <rPh sb="9" eb="10">
      <t>ショク</t>
    </rPh>
    <rPh sb="10" eb="12">
      <t>ヒリツ</t>
    </rPh>
    <phoneticPr fontId="6"/>
  </si>
  <si>
    <t>2030年8月期までに、女性比率について、海外各事業会社を含むグループ全体の管理職50％、うち執行役員30%を達成</t>
    <rPh sb="6" eb="8">
      <t>ガツキ</t>
    </rPh>
    <rPh sb="12" eb="16">
      <t>ジョセイヒリツ</t>
    </rPh>
    <rPh sb="47" eb="51">
      <t>シッコウヤクイン</t>
    </rPh>
    <phoneticPr fontId="6"/>
  </si>
  <si>
    <t>海外各事業会社を含むグループ全体の管理職</t>
    <phoneticPr fontId="6"/>
  </si>
  <si>
    <t>うち、執行役員</t>
    <rPh sb="3" eb="7">
      <t>シッコウヤクイン</t>
    </rPh>
    <phoneticPr fontId="6"/>
  </si>
  <si>
    <t>「女性の職業生活における活躍の推進に関する法律」（平成27年法律第64号）の規定に基づき算出しています</t>
    <phoneticPr fontId="6"/>
  </si>
  <si>
    <t>* 管理職は、営業部ではブロックリーダー、エリアマネージャー、一定グレード以上の店長、本部では執行役員、部長、リーダーを指しています</t>
    <rPh sb="60" eb="61">
      <t>サ</t>
    </rPh>
    <phoneticPr fontId="6"/>
  </si>
  <si>
    <t>* 分子（女性管理職人数）・分母（管理職人数）ともに8月末時点の従業員数を使用しています</t>
    <rPh sb="27" eb="28">
      <t>ガツ</t>
    </rPh>
    <rPh sb="32" eb="35">
      <t>ジュウギョウイン</t>
    </rPh>
    <phoneticPr fontId="6"/>
  </si>
  <si>
    <t xml:space="preserve">https://www.fastretailing.com/jp/sustainability/employee/diversity.html </t>
    <phoneticPr fontId="6"/>
  </si>
  <si>
    <t>S-13　男性労働者の育児休業等取得率［単位：％］</t>
    <rPh sb="5" eb="7">
      <t>ダンセイ</t>
    </rPh>
    <rPh sb="7" eb="10">
      <t>ロウドウシャ</t>
    </rPh>
    <rPh sb="11" eb="13">
      <t>イクジ</t>
    </rPh>
    <rPh sb="13" eb="15">
      <t>キュウギョウ</t>
    </rPh>
    <rPh sb="15" eb="16">
      <t>トウ</t>
    </rPh>
    <rPh sb="16" eb="18">
      <t>シュトク</t>
    </rPh>
    <rPh sb="18" eb="19">
      <t>リツ</t>
    </rPh>
    <rPh sb="20" eb="22">
      <t xml:space="preserve">タンイ </t>
    </rPh>
    <phoneticPr fontId="6"/>
  </si>
  <si>
    <t>2024年8月期</t>
    <rPh sb="4" eb="5">
      <t>ネン</t>
    </rPh>
    <rPh sb="6" eb="7">
      <t>ガツ</t>
    </rPh>
    <rPh sb="7" eb="8">
      <t>キ</t>
    </rPh>
    <phoneticPr fontId="6"/>
  </si>
  <si>
    <t>男性労働者の育児休業等取得率*1</t>
    <rPh sb="10" eb="11">
      <t>トウ</t>
    </rPh>
    <rPh sb="11" eb="14">
      <t>シュトクリツ</t>
    </rPh>
    <phoneticPr fontId="6"/>
  </si>
  <si>
    <t xml:space="preserve"> 「育児休業、介護休業等育児又は家族介護を行う労働者の福祉に関する法律」（平成３年法律第76号）、「育児休業、介護休業等育児又は家族介護を行う労働者の福祉に関する法律施行規則」（平成３年労働省令第25号）第71条の４第１号に基づき、事業年度における「配偶者が出産した男性従業員数」に対する「育児休業等を取得した男性従業員数」の割合を算出しています。
*1 2023年8月期は「育児休業等を取得した男性従業員数」に育児目的休暇を含めていませんが、2024年8月期から育児目的休暇を含める方法に変更しています。なお、2024年8月期において育児目的休暇を含めない場合の育児休業等取得率は55.4%です。</t>
    <rPh sb="149" eb="150">
      <t>トウ</t>
    </rPh>
    <rPh sb="166" eb="168">
      <t>サンシュツ</t>
    </rPh>
    <rPh sb="182" eb="183">
      <t>ネン</t>
    </rPh>
    <rPh sb="184" eb="186">
      <t>ガツキ</t>
    </rPh>
    <rPh sb="192" eb="193">
      <t>トウ</t>
    </rPh>
    <rPh sb="226" eb="227">
      <t>ネン</t>
    </rPh>
    <rPh sb="228" eb="230">
      <t>ガツキ</t>
    </rPh>
    <rPh sb="242" eb="244">
      <t>ホウホウ</t>
    </rPh>
    <rPh sb="245" eb="247">
      <t>ヘンコウ</t>
    </rPh>
    <rPh sb="279" eb="281">
      <t>バアイ</t>
    </rPh>
    <rPh sb="282" eb="287">
      <t>イクジキュウギョウトウ</t>
    </rPh>
    <rPh sb="287" eb="290">
      <t>シュトクリツ</t>
    </rPh>
    <phoneticPr fontId="6"/>
  </si>
  <si>
    <t>2023年8月期より第三者検証を受け、★を付した2024年8月期のデータはSGSジャパン株式会社によるISAE3000に準拠した第三者保証を受けています</t>
    <phoneticPr fontId="6"/>
  </si>
  <si>
    <r>
      <t>S-14　国内従業員の男女の賃金</t>
    </r>
    <r>
      <rPr>
        <b/>
        <vertAlign val="superscript"/>
        <sz val="10"/>
        <rFont val="Meiryo UI"/>
        <family val="3"/>
        <charset val="128"/>
      </rPr>
      <t>*1</t>
    </r>
    <r>
      <rPr>
        <b/>
        <sz val="10"/>
        <rFont val="Meiryo UI"/>
        <family val="3"/>
        <charset val="128"/>
      </rPr>
      <t>の差異（男性の平均賃金に対する女性の平均賃金の割合）［単位：％］</t>
    </r>
    <rPh sb="5" eb="7">
      <t>コクナイ</t>
    </rPh>
    <rPh sb="7" eb="10">
      <t>ジュウギョウイン</t>
    </rPh>
    <rPh sb="11" eb="13">
      <t>ダンジョ</t>
    </rPh>
    <rPh sb="14" eb="16">
      <t>チンギン</t>
    </rPh>
    <rPh sb="19" eb="21">
      <t>サイ</t>
    </rPh>
    <rPh sb="45" eb="47">
      <t xml:space="preserve">タンイ </t>
    </rPh>
    <phoneticPr fontId="6"/>
  </si>
  <si>
    <t>従業員区分</t>
    <rPh sb="0" eb="5">
      <t>ジュウギョウインクブン</t>
    </rPh>
    <phoneticPr fontId="6"/>
  </si>
  <si>
    <r>
      <t>①ナショナル社員</t>
    </r>
    <r>
      <rPr>
        <vertAlign val="superscript"/>
        <sz val="10"/>
        <color rgb="FF231916"/>
        <rFont val="Meiryo UI"/>
        <family val="3"/>
        <charset val="128"/>
      </rPr>
      <t>*2</t>
    </r>
    <phoneticPr fontId="6"/>
  </si>
  <si>
    <r>
      <t>　　管理職</t>
    </r>
    <r>
      <rPr>
        <vertAlign val="superscript"/>
        <sz val="10"/>
        <color rgb="FF231916"/>
        <rFont val="Meiryo UI"/>
        <family val="3"/>
        <charset val="128"/>
      </rPr>
      <t>*3</t>
    </r>
    <rPh sb="4" eb="5">
      <t>ショク</t>
    </rPh>
    <phoneticPr fontId="6"/>
  </si>
  <si>
    <r>
      <t>　　一般職</t>
    </r>
    <r>
      <rPr>
        <vertAlign val="superscript"/>
        <sz val="10"/>
        <color rgb="FF231916"/>
        <rFont val="Meiryo UI"/>
        <family val="3"/>
        <charset val="128"/>
      </rPr>
      <t>*4</t>
    </r>
    <phoneticPr fontId="6"/>
  </si>
  <si>
    <t>②地域正社員</t>
  </si>
  <si>
    <t>③正社員合計（①ナショナル社員＋②地域正社員）</t>
  </si>
  <si>
    <r>
      <t>④非正社員</t>
    </r>
    <r>
      <rPr>
        <vertAlign val="superscript"/>
        <sz val="10"/>
        <color rgb="FF231916"/>
        <rFont val="Meiryo UI"/>
        <family val="3"/>
        <charset val="128"/>
      </rPr>
      <t>*5</t>
    </r>
    <phoneticPr fontId="6"/>
  </si>
  <si>
    <t>全従業員（③正社員＋④非正社員）</t>
  </si>
  <si>
    <t>*1 賃金：基本給、超過労働に対する報酬、賞与などを含み、退職、通勤手当などを除く</t>
    <phoneticPr fontId="6"/>
  </si>
  <si>
    <t>*2 ナショナル社員：全世界・全国への人事異動がある社員（取締役を除く）</t>
    <rPh sb="29" eb="32">
      <t>トリシマリヤク</t>
    </rPh>
    <phoneticPr fontId="6"/>
  </si>
  <si>
    <t>*3 管理職：営業部ではブロックリーダー、エリアマネージャー、一定グレード以上の店長、本部では執行役員、部長、リーダーを指しています</t>
    <rPh sb="3" eb="6">
      <t>カンリショク</t>
    </rPh>
    <phoneticPr fontId="6"/>
  </si>
  <si>
    <t>*4 一般職：管理職を除くナショナル社員</t>
    <rPh sb="9" eb="10">
      <t>ショク</t>
    </rPh>
    <phoneticPr fontId="6"/>
  </si>
  <si>
    <t>*5 非正社員：準社員、アルバイト、期間限定アルバイト、嘱託、契約社員を含み、派遣社員を除く</t>
    <phoneticPr fontId="6"/>
  </si>
  <si>
    <t>S-15 日本国籍以外の管理職比率［単位：％］</t>
    <rPh sb="5" eb="11">
      <t>ニホンコクセキイガイ</t>
    </rPh>
    <rPh sb="12" eb="14">
      <t>カンリ</t>
    </rPh>
    <rPh sb="14" eb="15">
      <t>ショク</t>
    </rPh>
    <rPh sb="15" eb="17">
      <t>ヒリツ</t>
    </rPh>
    <phoneticPr fontId="6"/>
  </si>
  <si>
    <t>2030年8月期までに、日本国籍以外の比率について、海外各事業会社を含むグループ全体の管理職80％（うち執行役員40％）、グローバルヘッドクオーター機能の管理職50％を達成</t>
    <rPh sb="6" eb="8">
      <t>ガツキ</t>
    </rPh>
    <rPh sb="84" eb="86">
      <t>タッセイ</t>
    </rPh>
    <phoneticPr fontId="6"/>
  </si>
  <si>
    <t>海外各事業会社を含むグループ全体の管理職</t>
    <rPh sb="0" eb="2">
      <t>カイガイ</t>
    </rPh>
    <rPh sb="2" eb="5">
      <t>カクジギョウ</t>
    </rPh>
    <rPh sb="5" eb="7">
      <t>ガイシャ</t>
    </rPh>
    <rPh sb="8" eb="9">
      <t>フク</t>
    </rPh>
    <rPh sb="14" eb="16">
      <t>ゼンタイ</t>
    </rPh>
    <rPh sb="17" eb="19">
      <t>カンリ</t>
    </rPh>
    <rPh sb="19" eb="20">
      <t>ショク</t>
    </rPh>
    <phoneticPr fontId="6"/>
  </si>
  <si>
    <t>グローバルヘッドクオーター機能の管理職</t>
    <rPh sb="13" eb="15">
      <t>キノウ</t>
    </rPh>
    <rPh sb="16" eb="18">
      <t>カンリ</t>
    </rPh>
    <rPh sb="18" eb="19">
      <t>ショク</t>
    </rPh>
    <phoneticPr fontId="6"/>
  </si>
  <si>
    <t>* 分子（日本国籍以外の管理職人数）・分母（管理職人数）ともに8月末時点の従業員数を使用しています</t>
    <rPh sb="5" eb="11">
      <t>ニホンコクセキイガイ</t>
    </rPh>
    <rPh sb="32" eb="33">
      <t>ガツ</t>
    </rPh>
    <rPh sb="35" eb="38">
      <t>ジュウギョウイン</t>
    </rPh>
    <phoneticPr fontId="6"/>
  </si>
  <si>
    <t>★を付した2024年8月期のデータはSGSジャパン株式会社によるISAE3000に準拠した第三者保証を受けています</t>
    <phoneticPr fontId="6"/>
  </si>
  <si>
    <t>教育と育成</t>
    <phoneticPr fontId="6"/>
  </si>
  <si>
    <t>S-16　従業員の総研修時間および人材教育の1人あたり平均時間［単位：時間］</t>
    <rPh sb="5" eb="8">
      <t>ジュウギョウイン</t>
    </rPh>
    <rPh sb="9" eb="14">
      <t>ソウケンシュウジカン</t>
    </rPh>
    <rPh sb="17" eb="19">
      <t>ジンザイ</t>
    </rPh>
    <rPh sb="19" eb="21">
      <t>キョウイク</t>
    </rPh>
    <rPh sb="23" eb="24">
      <t>ヒト</t>
    </rPh>
    <rPh sb="27" eb="29">
      <t>ヘイキン</t>
    </rPh>
    <rPh sb="29" eb="31">
      <t>ジカン</t>
    </rPh>
    <rPh sb="32" eb="34">
      <t xml:space="preserve">タンイ </t>
    </rPh>
    <rPh sb="35" eb="37">
      <t>ジカン</t>
    </rPh>
    <phoneticPr fontId="6"/>
  </si>
  <si>
    <t>FR（国内）・ユニクロ（国内）・ジーユー（国内）の地域正社員を含む正社員</t>
    <rPh sb="21" eb="23">
      <t>コクナイ</t>
    </rPh>
    <phoneticPr fontId="6"/>
  </si>
  <si>
    <t>総研修時間</t>
    <phoneticPr fontId="6"/>
  </si>
  <si>
    <t>人材教育の1人あたりの平均時間</t>
    <rPh sb="0" eb="2">
      <t>ジンザイ</t>
    </rPh>
    <rPh sb="2" eb="4">
      <t>キョウイク</t>
    </rPh>
    <rPh sb="5" eb="7">
      <t>ヒトリ</t>
    </rPh>
    <rPh sb="11" eb="13">
      <t>ヘイキン</t>
    </rPh>
    <rPh sb="13" eb="15">
      <t>ジカン</t>
    </rPh>
    <phoneticPr fontId="6"/>
  </si>
  <si>
    <t>* 従業員の成長を目的とした教育機会のみを対象としています（基礎的なコンプライアンス研修などを除く）</t>
    <phoneticPr fontId="6"/>
  </si>
  <si>
    <t>S-17 休業災害発生率（LTIFR）［単位：-］</t>
    <rPh sb="20" eb="22">
      <t xml:space="preserve">タンイ </t>
    </rPh>
    <phoneticPr fontId="6"/>
  </si>
  <si>
    <t>休業災害発生率（LTIFR）</t>
    <phoneticPr fontId="6"/>
  </si>
  <si>
    <t>* 休業災害度数率(LTIFR)＝休業4日以上の労働災害件数 ÷ 延べ実労働時間数 × 1,000,000</t>
    <rPh sb="24" eb="26">
      <t>ロウドウ</t>
    </rPh>
    <rPh sb="28" eb="30">
      <t>ケンスウ</t>
    </rPh>
    <rPh sb="35" eb="36">
      <t>ジツ</t>
    </rPh>
    <phoneticPr fontId="6"/>
  </si>
  <si>
    <t>対象範囲</t>
    <phoneticPr fontId="6"/>
  </si>
  <si>
    <t>単位</t>
    <phoneticPr fontId="6"/>
  </si>
  <si>
    <t>2024年8月期</t>
    <phoneticPr fontId="6"/>
  </si>
  <si>
    <t>ワークエンゲージメント 総合指数*1</t>
  </si>
  <si>
    <t>FRグループ</t>
  </si>
  <si>
    <t>％</t>
  </si>
  <si>
    <t>女性社員比率</t>
  </si>
  <si>
    <t>女性管理職比率*2</t>
  </si>
  <si>
    <t>女性の健康課題に関する施策（女性の健康セッション）への参加者数</t>
  </si>
  <si>
    <t>国内FRグループ本部従業員</t>
    <phoneticPr fontId="6"/>
  </si>
  <si>
    <t>名</t>
  </si>
  <si>
    <t>女性の健康課題に関する施策への満足度（5点満点）*3</t>
  </si>
  <si>
    <t>点</t>
  </si>
  <si>
    <r>
      <t>健康施策に関する参加率（健康アプリダウンロード率</t>
    </r>
    <r>
      <rPr>
        <sz val="10"/>
        <color rgb="FF000000"/>
        <rFont val="Meiryo UI"/>
        <family val="3"/>
        <charset val="128"/>
      </rPr>
      <t> </t>
    </r>
    <r>
      <rPr>
        <sz val="10"/>
        <color rgb="FF231916"/>
        <rFont val="Meiryo UI"/>
        <family val="3"/>
        <charset val="128"/>
      </rPr>
      <t>）*4</t>
    </r>
  </si>
  <si>
    <t>従業員メンタルヘルス研修参加率</t>
  </si>
  <si>
    <t>E-learningによるメンタルヘルス研修</t>
  </si>
  <si>
    <t>国内ユニクロ店舗正社員</t>
    <phoneticPr fontId="6"/>
  </si>
  <si>
    <t>管理職に対するメンタルヘルス研修</t>
  </si>
  <si>
    <t>国内FRグループ本部新任リーダー、新任店長、新任SV</t>
    <phoneticPr fontId="6"/>
  </si>
  <si>
    <t>新卒研修</t>
  </si>
  <si>
    <t>国内FRグループ店舗新卒正社員（4ブランド）</t>
    <phoneticPr fontId="6"/>
  </si>
  <si>
    <r>
      <t>健康教育における健康度テストの平均点数</t>
    </r>
    <r>
      <rPr>
        <sz val="10"/>
        <color rgb="FF000000"/>
        <rFont val="Meiryo UI"/>
        <family val="3"/>
        <charset val="128"/>
      </rPr>
      <t> </t>
    </r>
    <r>
      <rPr>
        <sz val="10"/>
        <color rgb="FF231916"/>
        <rFont val="Meiryo UI"/>
        <family val="3"/>
        <charset val="128"/>
      </rPr>
      <t>（6点満点）*5</t>
    </r>
  </si>
  <si>
    <t>国内FRグループ本部の常時雇用者*6のうちオフィスでの健診を希望された方</t>
    <phoneticPr fontId="6"/>
  </si>
  <si>
    <t>*1 エンゲージメントに関する設問のうち、肯定的な回答をしている社員の割合</t>
  </si>
  <si>
    <t>*2 管理職は、営業部ではブロックリーダー、エリアマネージャー、一定グレード以上の店長、本部では執行役員、部長、リーダーを指しています</t>
  </si>
  <si>
    <t>*3 女性の健康セッション参加者へのアンケート回答（回答率33.3％）</t>
  </si>
  <si>
    <t>*4 2024年8月期より開始</t>
  </si>
  <si>
    <t>*5 社内の定期健康診断会場で開催した健康教育において健康度テストを実施</t>
  </si>
  <si>
    <t>*6 常時雇用者とはFR健保に加入している者を指します</t>
  </si>
  <si>
    <t>　対象範囲</t>
    <phoneticPr fontId="6"/>
  </si>
  <si>
    <t>2022年4月-
2023年3月</t>
    <phoneticPr fontId="6"/>
  </si>
  <si>
    <t>2023年4月-
2024年3月</t>
    <phoneticPr fontId="6"/>
  </si>
  <si>
    <t>アブセンティーズム*7</t>
  </si>
  <si>
    <t>国内FRグループ常時雇用者*6 </t>
    <phoneticPr fontId="6"/>
  </si>
  <si>
    <t>日</t>
  </si>
  <si>
    <t>プレゼンティーズム損失割合（SPQ）*8</t>
  </si>
  <si>
    <t>ストレスチェック受診率</t>
    <phoneticPr fontId="6"/>
  </si>
  <si>
    <t>定期健康診断受診率</t>
  </si>
  <si>
    <t>精密検査受診率*9</t>
  </si>
  <si>
    <t>ハイリスク者の治療継続管理率*10</t>
  </si>
  <si>
    <t>貧血率　</t>
  </si>
  <si>
    <t>男性　男性13㎎/dl以下</t>
  </si>
  <si>
    <t>女性　女性12㎎/dl以下</t>
  </si>
  <si>
    <t>合計</t>
  </si>
  <si>
    <t>肥満率（BMI25以上）</t>
  </si>
  <si>
    <t>男性　</t>
  </si>
  <si>
    <t>女性</t>
  </si>
  <si>
    <t>適正体重維持者率（BMI18.5～25未満）</t>
  </si>
  <si>
    <t>血圧リスク者率（180/110mmHg以上）</t>
  </si>
  <si>
    <t>血糖リスク者率（空腹時血糖200㎎/dl以上）</t>
  </si>
  <si>
    <t>糖尿病重症者率（HbA1c8.0%以上）</t>
  </si>
  <si>
    <t>脂質 （中性脂肪150mg/dlまたはHDLコレステロール値が40mg/dl未満）</t>
    <phoneticPr fontId="6"/>
  </si>
  <si>
    <t>喫煙率</t>
  </si>
  <si>
    <t>定期健康診断問診項目</t>
  </si>
  <si>
    <t>運動習慣者比率（週2回、1回30分以上の運動をしている人の割合）</t>
  </si>
  <si>
    <t>睡眠習慣者率（睡眠により十分な休養が取れている人の割合）</t>
  </si>
  <si>
    <t>朝食欠食率（朝食を抜くことが週に３回以上ある人の割合）</t>
  </si>
  <si>
    <t>*7 ストレスチェックにおける「昨年１年間に、自分の病気で何日仕事を休みましたか」という質問に対する自己申告日数の平均</t>
  </si>
  <si>
    <t>*8 ストレスチェックにおいてSPQ(東大1項目版)を質問。プレゼンティーズム損失割合＝100%－回答平均値</t>
  </si>
  <si>
    <t>*9 要精密検査対象となった従業員の中で受診した割合</t>
  </si>
  <si>
    <t>*10 社内基準でハイリスクとなり通知した従業員の中で受診した割合</t>
  </si>
  <si>
    <t>ガバナンスデータ</t>
    <phoneticPr fontId="6"/>
  </si>
  <si>
    <t>重点領域６</t>
    <rPh sb="0" eb="4">
      <t>ジュウテンリョウイキ</t>
    </rPh>
    <phoneticPr fontId="6"/>
  </si>
  <si>
    <t>Lv2_方針・取組み</t>
    <rPh sb="4" eb="6">
      <t>ホウシン</t>
    </rPh>
    <rPh sb="7" eb="9">
      <t>トリク</t>
    </rPh>
    <phoneticPr fontId="6"/>
  </si>
  <si>
    <t>出典</t>
    <phoneticPr fontId="6"/>
  </si>
  <si>
    <t>６．正しい経営（ガバナンス）</t>
  </si>
  <si>
    <t>国連グローバル・コンパクトへの署名</t>
    <phoneticPr fontId="6"/>
  </si>
  <si>
    <t>GRIへの準拠
　ーGRIガイドライン対照表</t>
    <phoneticPr fontId="6"/>
  </si>
  <si>
    <t>https://www.fastretailing.com/jp/sustainability/report/comparison_chart_gri.html</t>
    <phoneticPr fontId="6"/>
  </si>
  <si>
    <t>コーポレートガバナンスに関する報告書</t>
    <phoneticPr fontId="6"/>
  </si>
  <si>
    <t>https://www.fastretailing.com/jp/about/governance/pdf/governance_report.pdf</t>
    <phoneticPr fontId="6"/>
  </si>
  <si>
    <t>リスクマネジメント</t>
  </si>
  <si>
    <t>https://www.fastretailing.com/jp/about/governance/riskmanagement.html</t>
    <phoneticPr fontId="6"/>
  </si>
  <si>
    <t>コンプライアンス</t>
    <phoneticPr fontId="6"/>
  </si>
  <si>
    <t>https://www.fastretailing.com/jp/about/governance/compliance.html</t>
    <phoneticPr fontId="6"/>
  </si>
  <si>
    <t>情報セキュリティ方針</t>
    <phoneticPr fontId="6"/>
  </si>
  <si>
    <t>https://www.fastretailing.com/jp/about/governance/security.html</t>
    <phoneticPr fontId="6"/>
  </si>
  <si>
    <t>個人情報保護方針
　ー個人情報基本規程</t>
    <phoneticPr fontId="6"/>
  </si>
  <si>
    <t>https://www.fastretailing.com/jp/about/governance/privacyprotection.html</t>
    <phoneticPr fontId="6"/>
  </si>
  <si>
    <t>税務方針</t>
    <phoneticPr fontId="6"/>
  </si>
  <si>
    <t>https://www.fastretailing.com/jp/about/governance/taxpolicy.html</t>
    <phoneticPr fontId="6"/>
  </si>
  <si>
    <t>贈収賄に関する企業方針</t>
    <phoneticPr fontId="6"/>
  </si>
  <si>
    <t>腐敗行為防止</t>
    <phoneticPr fontId="6"/>
  </si>
  <si>
    <t>https://www.fastretailing.com/jp/about/governance/compliance.html
https://www.fastretailing.com/jp/about/governance/frcoc.html#003</t>
    <phoneticPr fontId="6"/>
  </si>
  <si>
    <t>ビジネスパートナー行動指針
　ーコンプライアンス
　ー「ファーストリテイリングコードオブコンタクト」</t>
    <phoneticPr fontId="6"/>
  </si>
  <si>
    <t>https://www.fastretailing.com/jp/about/governance/pdf/BusinessPartnerOperationalGuidelines_jp.pdf</t>
    <phoneticPr fontId="6"/>
  </si>
  <si>
    <t>政治献金・ロビー活動費</t>
    <phoneticPr fontId="6"/>
  </si>
  <si>
    <t>該当する事例はありません</t>
    <phoneticPr fontId="6"/>
  </si>
  <si>
    <r>
      <t>廃棄物量</t>
    </r>
    <r>
      <rPr>
        <vertAlign val="superscript"/>
        <sz val="10"/>
        <color rgb="FF000000"/>
        <rFont val="Meiryo UI"/>
        <family val="2"/>
        <charset val="128"/>
      </rPr>
      <t>*2</t>
    </r>
    <phoneticPr fontId="6"/>
  </si>
  <si>
    <r>
      <rPr>
        <sz val="10"/>
        <color theme="1"/>
        <rFont val="Meiryo UI"/>
        <family val="2"/>
        <charset val="128"/>
      </rPr>
      <t>国内ユニクロ</t>
    </r>
    <r>
      <rPr>
        <vertAlign val="superscript"/>
        <sz val="10"/>
        <color theme="1"/>
        <rFont val="Meiryo UI"/>
        <family val="2"/>
        <charset val="128"/>
      </rPr>
      <t>*4</t>
    </r>
    <rPh sb="0" eb="2">
      <t>コクナイ</t>
    </rPh>
    <phoneticPr fontId="6"/>
  </si>
  <si>
    <t>廃棄物排出量</t>
    <phoneticPr fontId="6"/>
  </si>
  <si>
    <r>
      <t>廃棄物排出量</t>
    </r>
    <r>
      <rPr>
        <vertAlign val="superscript"/>
        <sz val="10"/>
        <rFont val="Meiryo UI"/>
        <family val="2"/>
        <charset val="128"/>
      </rPr>
      <t>*1</t>
    </r>
    <rPh sb="0" eb="3">
      <t>ハイキブツ</t>
    </rPh>
    <rPh sb="3" eb="5">
      <t>ハイシュツ</t>
    </rPh>
    <phoneticPr fontId="39"/>
  </si>
  <si>
    <r>
      <t>素材工場：ユニクロ・ジーユー</t>
    </r>
    <r>
      <rPr>
        <vertAlign val="superscript"/>
        <sz val="10"/>
        <rFont val="Meiryo UI"/>
        <family val="2"/>
        <charset val="128"/>
      </rPr>
      <t>*3</t>
    </r>
    <phoneticPr fontId="6"/>
  </si>
  <si>
    <r>
      <t>2021年1月-12月</t>
    </r>
    <r>
      <rPr>
        <vertAlign val="superscript"/>
        <sz val="10"/>
        <rFont val="Meiryo UI"/>
        <family val="2"/>
        <charset val="128"/>
      </rPr>
      <t>*2</t>
    </r>
    <r>
      <rPr>
        <sz val="10"/>
        <rFont val="Meiryo UI"/>
        <family val="3"/>
        <charset val="128"/>
      </rPr>
      <t xml:space="preserve"> </t>
    </r>
    <rPh sb="3" eb="4">
      <t>ネン</t>
    </rPh>
    <rPh sb="5" eb="6">
      <t>ガツ</t>
    </rPh>
    <rPh sb="9" eb="10">
      <t>ガツ</t>
    </rPh>
    <phoneticPr fontId="39"/>
  </si>
  <si>
    <r>
      <t>その他</t>
    </r>
    <r>
      <rPr>
        <vertAlign val="superscript"/>
        <sz val="10"/>
        <color theme="1"/>
        <rFont val="Meiryo UI"/>
        <family val="2"/>
        <charset val="128"/>
      </rPr>
      <t>*1</t>
    </r>
    <rPh sb="2" eb="3">
      <t>タ</t>
    </rPh>
    <phoneticPr fontId="6"/>
  </si>
  <si>
    <r>
      <t>225</t>
    </r>
    <r>
      <rPr>
        <vertAlign val="superscript"/>
        <sz val="10"/>
        <color theme="1"/>
        <rFont val="Meiryo UI"/>
        <family val="2"/>
        <charset val="128"/>
      </rPr>
      <t>*5</t>
    </r>
    <phoneticPr fontId="6"/>
  </si>
  <si>
    <t>*5 精度向上を目的に対象廃棄物または算定方法を見直しました</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</si>
</sst>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_ "/>
    <numFmt numFmtId="177" formatCode="0.0"/>
    <numFmt numFmtId="178" formatCode="#,##0.0;[Red]\-#,##0.0"/>
    <numFmt numFmtId="179" formatCode="0.0%"/>
    <numFmt numFmtId="180" formatCode="0.00_ "/>
    <numFmt numFmtId="181" formatCode="0_ "/>
    <numFmt numFmtId="182" formatCode="#,##0_ "/>
    <numFmt numFmtId="183" formatCode="#,##0.0_ "/>
    <numFmt numFmtId="184" formatCode="#,##0.0_);[Red]\(#,##0.0\)"/>
    <numFmt numFmtId="185" formatCode="0_);[Red]\(0\)"/>
    <numFmt numFmtId="186" formatCode="0.0_);[Red]\(0.0\)"/>
  </numFmts>
  <fonts count="56">
    <font>
      <sz val="10"/>
      <color theme="1"/>
      <name val="Meiryo UI"/>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Meiryo UI"/>
      <family val="2"/>
      <charset val="128"/>
    </font>
    <font>
      <b/>
      <sz val="10"/>
      <color theme="1"/>
      <name val="Meiryo UI"/>
      <family val="3"/>
      <charset val="128"/>
    </font>
    <font>
      <sz val="10"/>
      <color theme="1"/>
      <name val="Meiryo UI"/>
      <family val="2"/>
      <charset val="128"/>
    </font>
    <font>
      <sz val="10"/>
      <color theme="1"/>
      <name val="Meiryo UI"/>
      <family val="3"/>
      <charset val="128"/>
    </font>
    <font>
      <b/>
      <sz val="16"/>
      <color theme="9"/>
      <name val="Meiryo UI"/>
      <family val="3"/>
      <charset val="128"/>
    </font>
    <font>
      <b/>
      <sz val="10"/>
      <name val="Meiryo UI"/>
      <family val="3"/>
      <charset val="128"/>
    </font>
    <font>
      <sz val="10"/>
      <name val="Meiryo UI"/>
      <family val="3"/>
      <charset val="128"/>
    </font>
    <font>
      <sz val="10"/>
      <color rgb="FFFF0000"/>
      <name val="Meiryo UI"/>
      <family val="3"/>
      <charset val="128"/>
    </font>
    <font>
      <u/>
      <sz val="10"/>
      <color theme="10"/>
      <name val="Meiryo UI"/>
      <family val="2"/>
      <charset val="128"/>
    </font>
    <font>
      <b/>
      <sz val="16"/>
      <color theme="4" tint="-0.499984740745262"/>
      <name val="Meiryo UI"/>
      <family val="3"/>
      <charset val="128"/>
    </font>
    <font>
      <b/>
      <sz val="16"/>
      <color theme="5"/>
      <name val="Meiryo UI"/>
      <family val="3"/>
      <charset val="128"/>
    </font>
    <font>
      <b/>
      <vertAlign val="superscript"/>
      <sz val="10"/>
      <name val="Meiryo UI"/>
      <family val="3"/>
      <charset val="128"/>
    </font>
    <font>
      <sz val="10"/>
      <color rgb="FF231916"/>
      <name val="Meiryo UI"/>
      <family val="3"/>
      <charset val="128"/>
    </font>
    <font>
      <vertAlign val="superscript"/>
      <sz val="10"/>
      <color rgb="FF231916"/>
      <name val="Meiryo UI"/>
      <family val="3"/>
      <charset val="128"/>
    </font>
    <font>
      <b/>
      <sz val="10"/>
      <name val="Meiryo UI"/>
      <family val="2"/>
      <charset val="128"/>
    </font>
    <font>
      <b/>
      <vertAlign val="superscript"/>
      <sz val="10"/>
      <color theme="1"/>
      <name val="Meiryo UI"/>
      <family val="3"/>
      <charset val="128"/>
    </font>
    <font>
      <vertAlign val="superscript"/>
      <sz val="10"/>
      <name val="Meiryo UI"/>
      <family val="3"/>
      <charset val="128"/>
    </font>
    <font>
      <sz val="10"/>
      <color rgb="FF000000"/>
      <name val="Meiryo UI"/>
      <family val="2"/>
      <charset val="128"/>
    </font>
    <font>
      <u/>
      <sz val="10"/>
      <color theme="10"/>
      <name val="Meiryo UI"/>
      <family val="3"/>
      <charset val="128"/>
    </font>
    <font>
      <sz val="10"/>
      <color rgb="FF000000"/>
      <name val="Meiryo UI"/>
      <family val="3"/>
      <charset val="128"/>
    </font>
    <font>
      <vertAlign val="superscript"/>
      <sz val="10"/>
      <color rgb="FF000000"/>
      <name val="Meiryo UI"/>
      <family val="3"/>
      <charset val="128"/>
    </font>
    <font>
      <sz val="10"/>
      <color indexed="8"/>
      <name val="Meiryo UI"/>
      <family val="3"/>
      <charset val="128"/>
    </font>
    <font>
      <sz val="10"/>
      <name val="Meiryo UI"/>
      <family val="2"/>
      <charset val="128"/>
    </font>
    <font>
      <b/>
      <sz val="22"/>
      <color rgb="FFFF0000"/>
      <name val="Meiryo UI"/>
      <family val="3"/>
      <charset val="128"/>
    </font>
    <font>
      <b/>
      <sz val="14"/>
      <name val="Meiryo UI"/>
      <family val="3"/>
      <charset val="128"/>
    </font>
    <font>
      <b/>
      <sz val="14"/>
      <color theme="1"/>
      <name val="Meiryo UI"/>
      <family val="3"/>
      <charset val="128"/>
    </font>
    <font>
      <u/>
      <sz val="10"/>
      <color rgb="FF0000FF"/>
      <name val="Meiryo UI"/>
      <family val="2"/>
      <charset val="128"/>
    </font>
    <font>
      <sz val="10"/>
      <color theme="0"/>
      <name val="Meiryo UI"/>
      <family val="3"/>
      <charset val="128"/>
    </font>
    <font>
      <u/>
      <sz val="10"/>
      <name val="Meiryo UI"/>
      <family val="2"/>
      <charset val="128"/>
    </font>
    <font>
      <b/>
      <sz val="16"/>
      <color rgb="FF00B050"/>
      <name val="Meiryo UI"/>
      <family val="3"/>
      <charset val="128"/>
    </font>
    <font>
      <b/>
      <sz val="16"/>
      <color theme="4"/>
      <name val="Meiryo UI"/>
      <family val="3"/>
      <charset val="128"/>
    </font>
    <font>
      <b/>
      <sz val="16"/>
      <color theme="9" tint="-0.499984740745262"/>
      <name val="Meiryo UI"/>
      <family val="3"/>
      <charset val="128"/>
    </font>
    <font>
      <b/>
      <sz val="11"/>
      <name val="Meiryo UI"/>
      <family val="3"/>
      <charset val="128"/>
    </font>
    <font>
      <sz val="6"/>
      <name val="ＭＳ Ｐゴシック"/>
      <family val="2"/>
      <charset val="128"/>
      <scheme val="minor"/>
    </font>
    <font>
      <sz val="11"/>
      <color theme="1"/>
      <name val="Meiryo UI"/>
      <family val="3"/>
      <charset val="128"/>
    </font>
    <font>
      <b/>
      <vertAlign val="subscript"/>
      <sz val="10"/>
      <name val="Meiryo UI"/>
      <family val="2"/>
      <charset val="128"/>
    </font>
    <font>
      <vertAlign val="superscript"/>
      <sz val="10"/>
      <color theme="1"/>
      <name val="Meiryo UI"/>
      <family val="3"/>
      <charset val="128"/>
    </font>
    <font>
      <sz val="10"/>
      <name val="游明朝"/>
      <family val="1"/>
      <charset val="128"/>
    </font>
    <font>
      <sz val="6"/>
      <name val="ＭＳ Ｐゴシック"/>
      <family val="3"/>
      <charset val="128"/>
      <scheme val="minor"/>
    </font>
    <font>
      <b/>
      <sz val="10"/>
      <color theme="1"/>
      <name val="Meiryo UI"/>
      <family val="3"/>
      <charset val="2"/>
    </font>
    <font>
      <sz val="10"/>
      <color theme="1"/>
      <name val="Meiryo"/>
      <family val="3"/>
      <charset val="128"/>
    </font>
    <font>
      <sz val="9"/>
      <name val="Meiryo UI"/>
      <family val="3"/>
      <charset val="128"/>
    </font>
    <font>
      <u/>
      <sz val="10"/>
      <color rgb="FF0000FF"/>
      <name val="Meiryo"/>
      <family val="3"/>
    </font>
    <font>
      <sz val="10"/>
      <name val="Meiryo UI"/>
      <family val="2"/>
    </font>
    <font>
      <sz val="10"/>
      <name val="Meiryo"/>
      <family val="3"/>
      <charset val="128"/>
    </font>
    <font>
      <sz val="10"/>
      <color rgb="FF000000"/>
      <name val="Meiryo"/>
      <family val="3"/>
      <charset val="128"/>
    </font>
    <font>
      <vertAlign val="superscript"/>
      <sz val="10"/>
      <name val="Meiryo"/>
      <family val="3"/>
      <charset val="128"/>
    </font>
    <font>
      <vertAlign val="superscript"/>
      <sz val="10"/>
      <color rgb="FF000000"/>
      <name val="Meiryo UI"/>
      <family val="2"/>
      <charset val="128"/>
    </font>
    <font>
      <vertAlign val="superscript"/>
      <sz val="10"/>
      <color theme="1"/>
      <name val="Meiryo UI"/>
      <family val="2"/>
      <charset val="128"/>
    </font>
    <font>
      <vertAlign val="superscript"/>
      <sz val="10"/>
      <name val="Meiryo UI"/>
      <family val="2"/>
      <charset val="128"/>
    </font>
  </fonts>
  <fills count="11">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theme="4" tint="0.5999938962981048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right style="thin">
        <color auto="1"/>
      </right>
      <top/>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theme="1" tint="0.499984740745262"/>
      </left>
      <right/>
      <top/>
      <bottom/>
      <diagonal/>
    </border>
    <border>
      <left style="thin">
        <color rgb="FF000000"/>
      </left>
      <right style="thin">
        <color indexed="64"/>
      </right>
      <top/>
      <bottom style="thin">
        <color indexed="64"/>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diagonal/>
    </border>
    <border>
      <left style="thin">
        <color auto="1"/>
      </left>
      <right style="thin">
        <color auto="1"/>
      </right>
      <top style="thin">
        <color rgb="FF000000"/>
      </top>
      <bottom/>
      <diagonal/>
    </border>
    <border>
      <left style="thin">
        <color auto="1"/>
      </left>
      <right style="thin">
        <color auto="1"/>
      </right>
      <top style="thin">
        <color rgb="FF000000"/>
      </top>
      <bottom style="thin">
        <color rgb="FF000000"/>
      </bottom>
      <diagonal/>
    </border>
    <border>
      <left style="thin">
        <color auto="1"/>
      </left>
      <right style="thin">
        <color auto="1"/>
      </right>
      <top/>
      <bottom style="thin">
        <color rgb="FF000000"/>
      </bottom>
      <diagonal/>
    </border>
    <border>
      <left style="thin">
        <color auto="1"/>
      </left>
      <right style="thin">
        <color auto="1"/>
      </right>
      <top style="thin">
        <color rgb="FF000000"/>
      </top>
      <bottom style="double">
        <color rgb="FF000000"/>
      </bottom>
      <diagonal/>
    </border>
    <border>
      <left/>
      <right style="thin">
        <color indexed="64"/>
      </right>
      <top style="thin">
        <color indexed="64"/>
      </top>
      <bottom/>
      <diagonal/>
    </border>
    <border>
      <left/>
      <right style="thin">
        <color theme="1" tint="0.499984740745262"/>
      </right>
      <top style="thin">
        <color indexed="64"/>
      </top>
      <bottom style="thin">
        <color indexed="64"/>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indexed="64"/>
      </left>
      <right style="double">
        <color rgb="FF000000"/>
      </right>
      <top style="thin">
        <color indexed="64"/>
      </top>
      <bottom style="thin">
        <color indexed="64"/>
      </bottom>
      <diagonal/>
    </border>
    <border>
      <left style="thin">
        <color indexed="64"/>
      </left>
      <right style="double">
        <color rgb="FF000000"/>
      </right>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thin">
        <color rgb="FF000000"/>
      </left>
      <right style="double">
        <color rgb="FF000000"/>
      </right>
      <top/>
      <bottom style="thin">
        <color rgb="FF000000"/>
      </bottom>
      <diagonal/>
    </border>
    <border>
      <left style="thin">
        <color auto="1"/>
      </left>
      <right style="thin">
        <color auto="1"/>
      </right>
      <top style="thin">
        <color indexed="64"/>
      </top>
      <bottom style="double">
        <color indexed="64"/>
      </bottom>
      <diagonal/>
    </border>
    <border>
      <left style="thin">
        <color indexed="64"/>
      </left>
      <right style="thin">
        <color indexed="64"/>
      </right>
      <top style="thin">
        <color rgb="FF000000"/>
      </top>
      <bottom style="thin">
        <color indexed="64"/>
      </bottom>
      <diagonal/>
    </border>
  </borders>
  <cellStyleXfs count="11">
    <xf numFmtId="0" fontId="0" fillId="0" borderId="0">
      <alignment vertical="center"/>
    </xf>
    <xf numFmtId="0" fontId="5" fillId="0" borderId="0">
      <alignment vertical="center"/>
    </xf>
    <xf numFmtId="0" fontId="14" fillId="0" borderId="0" applyNumberFormat="0" applyFill="0" applyBorder="0" applyAlignment="0" applyProtection="0">
      <alignment vertical="center"/>
    </xf>
    <xf numFmtId="0" fontId="4" fillId="0" borderId="0">
      <alignment vertical="center"/>
    </xf>
    <xf numFmtId="38" fontId="8" fillId="0" borderId="0" applyFont="0" applyFill="0" applyBorder="0" applyAlignment="0" applyProtection="0">
      <alignment vertical="center"/>
    </xf>
    <xf numFmtId="0" fontId="3" fillId="0" borderId="0">
      <alignment vertical="center"/>
    </xf>
    <xf numFmtId="0" fontId="2" fillId="0" borderId="0">
      <alignment vertical="center"/>
    </xf>
    <xf numFmtId="9" fontId="8" fillId="0" borderId="0" applyFont="0" applyFill="0" applyBorder="0" applyAlignment="0" applyProtection="0">
      <alignment vertical="center"/>
    </xf>
    <xf numFmtId="0" fontId="1" fillId="0" borderId="0">
      <alignment vertical="center"/>
    </xf>
    <xf numFmtId="0" fontId="1" fillId="0" borderId="0">
      <alignment vertical="center"/>
    </xf>
    <xf numFmtId="9" fontId="8" fillId="0" borderId="0" applyFont="0" applyFill="0" applyBorder="0" applyAlignment="0" applyProtection="0">
      <alignment vertical="center"/>
    </xf>
  </cellStyleXfs>
  <cellXfs count="617">
    <xf numFmtId="0" fontId="0" fillId="0" borderId="0" xfId="0">
      <alignment vertical="center"/>
    </xf>
    <xf numFmtId="0" fontId="10" fillId="0" borderId="0" xfId="0" applyFont="1">
      <alignment vertical="center"/>
    </xf>
    <xf numFmtId="0" fontId="9" fillId="0" borderId="0" xfId="0" applyFont="1" applyAlignment="1">
      <alignment vertical="center" wrapText="1"/>
    </xf>
    <xf numFmtId="0" fontId="9" fillId="0" borderId="0" xfId="0" applyFont="1">
      <alignment vertical="center"/>
    </xf>
    <xf numFmtId="0" fontId="9" fillId="0" borderId="1" xfId="0" applyFont="1" applyBorder="1" applyAlignment="1">
      <alignment horizontal="right" vertical="center"/>
    </xf>
    <xf numFmtId="0" fontId="11" fillId="0" borderId="0" xfId="0" applyFont="1" applyAlignment="1">
      <alignment horizontal="left" vertical="center"/>
    </xf>
    <xf numFmtId="0" fontId="13" fillId="0" borderId="0" xfId="0" applyFont="1">
      <alignment vertical="center"/>
    </xf>
    <xf numFmtId="0" fontId="12" fillId="0" borderId="0" xfId="0" applyFont="1">
      <alignment vertical="center"/>
    </xf>
    <xf numFmtId="0" fontId="12" fillId="0" borderId="0" xfId="0" applyFont="1" applyAlignment="1">
      <alignment horizontal="left" vertical="center"/>
    </xf>
    <xf numFmtId="0" fontId="15" fillId="0" borderId="0" xfId="0" applyFont="1">
      <alignment vertical="center"/>
    </xf>
    <xf numFmtId="0" fontId="14" fillId="0" borderId="0" xfId="2" applyAlignment="1">
      <alignment horizontal="left" vertical="center"/>
    </xf>
    <xf numFmtId="176" fontId="9" fillId="0" borderId="1" xfId="0" applyNumberFormat="1" applyFont="1" applyBorder="1" applyAlignment="1">
      <alignment horizontal="left" vertical="center" wrapText="1"/>
    </xf>
    <xf numFmtId="0" fontId="12" fillId="0" borderId="4" xfId="0" applyFont="1" applyBorder="1" applyAlignment="1">
      <alignment vertical="center" wrapText="1"/>
    </xf>
    <xf numFmtId="0" fontId="9" fillId="2" borderId="1" xfId="0" applyFont="1" applyFill="1" applyBorder="1">
      <alignment vertical="center"/>
    </xf>
    <xf numFmtId="0" fontId="14" fillId="2" borderId="0" xfId="2" applyFill="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lignment vertical="center"/>
    </xf>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16" fillId="0" borderId="0" xfId="0" applyFont="1">
      <alignment vertical="center"/>
    </xf>
    <xf numFmtId="0" fontId="7" fillId="2" borderId="0" xfId="0" applyFont="1" applyFill="1">
      <alignment vertical="center"/>
    </xf>
    <xf numFmtId="0" fontId="11" fillId="2" borderId="0" xfId="0" applyFont="1" applyFill="1">
      <alignment vertical="center"/>
    </xf>
    <xf numFmtId="0" fontId="12" fillId="0" borderId="0" xfId="0" applyFont="1" applyAlignment="1">
      <alignment horizontal="left" vertical="center" wrapText="1"/>
    </xf>
    <xf numFmtId="177" fontId="12" fillId="0" borderId="1"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1" xfId="0" applyFont="1" applyBorder="1" applyAlignment="1">
      <alignment horizontal="right" vertical="center"/>
    </xf>
    <xf numFmtId="0" fontId="7" fillId="2" borderId="1" xfId="0" applyFont="1" applyFill="1" applyBorder="1">
      <alignment vertical="center"/>
    </xf>
    <xf numFmtId="0" fontId="0" fillId="2" borderId="1" xfId="0" applyFill="1" applyBorder="1" applyAlignment="1">
      <alignment horizontal="left" vertical="center"/>
    </xf>
    <xf numFmtId="0" fontId="0" fillId="2" borderId="1" xfId="0" applyFill="1" applyBorder="1">
      <alignment vertical="center"/>
    </xf>
    <xf numFmtId="0" fontId="18" fillId="0" borderId="0" xfId="0" applyFont="1">
      <alignmen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9" fillId="2" borderId="3" xfId="0" applyFont="1" applyFill="1" applyBorder="1">
      <alignment vertical="center"/>
    </xf>
    <xf numFmtId="0" fontId="12" fillId="2" borderId="3" xfId="0" applyFont="1" applyFill="1" applyBorder="1" applyAlignment="1">
      <alignment horizontal="center" vertical="center"/>
    </xf>
    <xf numFmtId="0" fontId="12" fillId="0" borderId="3" xfId="0" applyFont="1" applyBorder="1" applyAlignment="1">
      <alignment horizontal="left" vertical="center" wrapText="1"/>
    </xf>
    <xf numFmtId="176" fontId="18" fillId="0" borderId="0" xfId="0" applyNumberFormat="1" applyFont="1" applyAlignment="1">
      <alignment horizontal="right" vertical="center" wrapText="1"/>
    </xf>
    <xf numFmtId="0" fontId="0" fillId="0" borderId="2" xfId="0" applyBorder="1" applyAlignment="1">
      <alignment vertical="center" wrapText="1"/>
    </xf>
    <xf numFmtId="0" fontId="0" fillId="0" borderId="2" xfId="0" applyBorder="1" applyAlignment="1">
      <alignment horizontal="left" vertical="center" wrapText="1"/>
    </xf>
    <xf numFmtId="0" fontId="18" fillId="0" borderId="5" xfId="0" applyFont="1" applyBorder="1">
      <alignment vertical="center"/>
    </xf>
    <xf numFmtId="0" fontId="0" fillId="0" borderId="4" xfId="0" applyBorder="1" applyAlignment="1">
      <alignment vertical="center" wrapText="1"/>
    </xf>
    <xf numFmtId="0" fontId="0" fillId="0" borderId="4" xfId="0" applyBorder="1" applyAlignment="1">
      <alignment horizontal="left" vertical="center" wrapText="1"/>
    </xf>
    <xf numFmtId="0" fontId="18" fillId="0" borderId="6" xfId="0" applyFont="1" applyBorder="1" applyAlignment="1">
      <alignment vertical="center" wrapText="1"/>
    </xf>
    <xf numFmtId="0" fontId="18" fillId="0" borderId="7" xfId="0" applyFont="1" applyBorder="1" applyAlignment="1">
      <alignment vertical="center" wrapText="1"/>
    </xf>
    <xf numFmtId="0" fontId="12" fillId="0" borderId="4" xfId="0" applyFont="1" applyBorder="1" applyAlignment="1">
      <alignment horizontal="left" vertical="center" wrapText="1"/>
    </xf>
    <xf numFmtId="0" fontId="18" fillId="0" borderId="8" xfId="0" applyFont="1" applyBorder="1" applyAlignment="1">
      <alignment vertical="center" wrapText="1"/>
    </xf>
    <xf numFmtId="0" fontId="18" fillId="0" borderId="3" xfId="0" applyFont="1" applyBorder="1" applyAlignment="1">
      <alignment vertical="center" wrapText="1"/>
    </xf>
    <xf numFmtId="0" fontId="18" fillId="0" borderId="1" xfId="0" applyFont="1" applyBorder="1" applyAlignment="1">
      <alignment vertical="center" wrapText="1"/>
    </xf>
    <xf numFmtId="0" fontId="9" fillId="2" borderId="3" xfId="0" applyFont="1" applyFill="1" applyBorder="1" applyAlignment="1">
      <alignment horizontal="center" vertical="center"/>
    </xf>
    <xf numFmtId="176" fontId="18" fillId="0" borderId="5" xfId="0" applyNumberFormat="1" applyFont="1" applyBorder="1" applyAlignment="1">
      <alignment horizontal="right" vertical="center" wrapText="1"/>
    </xf>
    <xf numFmtId="176" fontId="18" fillId="0" borderId="6" xfId="0" applyNumberFormat="1" applyFont="1" applyBorder="1" applyAlignment="1">
      <alignment horizontal="right" vertical="center" wrapText="1"/>
    </xf>
    <xf numFmtId="176" fontId="18" fillId="0" borderId="7" xfId="0" applyNumberFormat="1" applyFont="1" applyBorder="1" applyAlignment="1">
      <alignment horizontal="right" vertical="center" wrapText="1"/>
    </xf>
    <xf numFmtId="176" fontId="18" fillId="0" borderId="8" xfId="0" applyNumberFormat="1" applyFont="1" applyBorder="1" applyAlignment="1">
      <alignment horizontal="right" vertical="center" wrapText="1"/>
    </xf>
    <xf numFmtId="176" fontId="18" fillId="0" borderId="3" xfId="0" applyNumberFormat="1" applyFont="1" applyBorder="1" applyAlignment="1">
      <alignment horizontal="right" vertical="center" wrapText="1"/>
    </xf>
    <xf numFmtId="176" fontId="18" fillId="0" borderId="1" xfId="0" applyNumberFormat="1" applyFont="1" applyBorder="1" applyAlignment="1">
      <alignment horizontal="right" vertical="center" wrapText="1"/>
    </xf>
    <xf numFmtId="0" fontId="9" fillId="3" borderId="0" xfId="0" applyFont="1" applyFill="1">
      <alignment vertical="center"/>
    </xf>
    <xf numFmtId="0" fontId="15" fillId="0" borderId="0" xfId="0" applyFont="1" applyAlignment="1">
      <alignment vertical="center" wrapText="1"/>
    </xf>
    <xf numFmtId="0" fontId="7" fillId="2" borderId="0" xfId="0" applyFont="1" applyFill="1" applyAlignment="1">
      <alignment vertical="center" wrapText="1"/>
    </xf>
    <xf numFmtId="0" fontId="11" fillId="2" borderId="0" xfId="0" applyFont="1" applyFill="1" applyAlignment="1">
      <alignment vertical="center" wrapText="1"/>
    </xf>
    <xf numFmtId="0" fontId="20" fillId="0" borderId="0" xfId="0" applyFont="1" applyAlignment="1">
      <alignment horizontal="left" vertical="center" wrapText="1"/>
    </xf>
    <xf numFmtId="0" fontId="7" fillId="2" borderId="1" xfId="0" applyFont="1" applyFill="1" applyBorder="1" applyAlignment="1">
      <alignment horizontal="left" vertical="center"/>
    </xf>
    <xf numFmtId="0" fontId="12" fillId="0" borderId="13" xfId="0" applyFont="1" applyBorder="1">
      <alignment vertical="center"/>
    </xf>
    <xf numFmtId="0" fontId="12" fillId="0" borderId="14" xfId="0" applyFont="1" applyBorder="1">
      <alignment vertical="center"/>
    </xf>
    <xf numFmtId="0" fontId="12" fillId="0" borderId="14" xfId="0" applyFont="1" applyBorder="1" applyAlignment="1">
      <alignment vertical="center" wrapText="1"/>
    </xf>
    <xf numFmtId="178" fontId="0" fillId="0" borderId="14" xfId="4" applyNumberFormat="1" applyFont="1" applyFill="1" applyBorder="1" applyAlignment="1">
      <alignment horizontal="right" vertical="center"/>
    </xf>
    <xf numFmtId="178" fontId="0" fillId="0" borderId="0" xfId="4" applyNumberFormat="1" applyFont="1" applyFill="1" applyBorder="1" applyAlignment="1">
      <alignment horizontal="right" vertical="center"/>
    </xf>
    <xf numFmtId="0" fontId="7" fillId="0" borderId="9" xfId="0" applyFont="1" applyBorder="1" applyAlignment="1">
      <alignment horizontal="left" vertical="center"/>
    </xf>
    <xf numFmtId="0" fontId="9" fillId="0" borderId="9" xfId="0" applyFont="1" applyBorder="1" applyAlignment="1">
      <alignment horizontal="left" vertical="center"/>
    </xf>
    <xf numFmtId="0" fontId="9" fillId="0" borderId="9" xfId="0" applyFont="1" applyBorder="1" applyAlignment="1">
      <alignment vertical="center" wrapText="1"/>
    </xf>
    <xf numFmtId="0" fontId="9" fillId="0" borderId="9" xfId="0" applyFont="1" applyBorder="1">
      <alignment vertical="center"/>
    </xf>
    <xf numFmtId="0" fontId="12" fillId="2" borderId="2" xfId="0" applyFont="1" applyFill="1" applyBorder="1">
      <alignment vertical="center"/>
    </xf>
    <xf numFmtId="0" fontId="12" fillId="2" borderId="14" xfId="0" applyFont="1" applyFill="1" applyBorder="1">
      <alignment vertical="center"/>
    </xf>
    <xf numFmtId="0" fontId="12" fillId="2" borderId="14" xfId="0" applyFont="1" applyFill="1" applyBorder="1" applyAlignment="1">
      <alignment vertical="center" wrapText="1"/>
    </xf>
    <xf numFmtId="0" fontId="12" fillId="2" borderId="15" xfId="0" applyFont="1" applyFill="1" applyBorder="1">
      <alignment vertical="center"/>
    </xf>
    <xf numFmtId="0" fontId="12" fillId="2" borderId="1" xfId="0" applyFont="1" applyFill="1" applyBorder="1">
      <alignment vertical="center"/>
    </xf>
    <xf numFmtId="0" fontId="12" fillId="2" borderId="1" xfId="0" applyFont="1" applyFill="1" applyBorder="1" applyAlignment="1">
      <alignment vertical="center" wrapText="1"/>
    </xf>
    <xf numFmtId="0" fontId="0" fillId="2" borderId="1" xfId="0" applyFill="1" applyBorder="1" applyAlignment="1">
      <alignment horizontal="center" vertical="center"/>
    </xf>
    <xf numFmtId="0" fontId="12" fillId="0" borderId="3" xfId="0" applyFont="1" applyBorder="1" applyAlignment="1">
      <alignment vertical="center" wrapText="1"/>
    </xf>
    <xf numFmtId="38" fontId="0" fillId="0" borderId="3" xfId="4" applyFont="1" applyFill="1" applyBorder="1" applyAlignment="1">
      <alignment horizontal="right" vertical="center"/>
    </xf>
    <xf numFmtId="179" fontId="0" fillId="0" borderId="3" xfId="4" applyNumberFormat="1" applyFont="1" applyFill="1" applyBorder="1" applyAlignment="1">
      <alignment horizontal="right" vertical="center"/>
    </xf>
    <xf numFmtId="0" fontId="9" fillId="0" borderId="1" xfId="0" applyFont="1" applyBorder="1" applyAlignment="1">
      <alignment vertical="center" wrapText="1"/>
    </xf>
    <xf numFmtId="0" fontId="12" fillId="0" borderId="4" xfId="0" applyFont="1" applyBorder="1">
      <alignment vertical="center"/>
    </xf>
    <xf numFmtId="0" fontId="12" fillId="0" borderId="16" xfId="0" applyFont="1" applyBorder="1">
      <alignment vertical="center"/>
    </xf>
    <xf numFmtId="0" fontId="12" fillId="0" borderId="1" xfId="0" applyFont="1" applyBorder="1" applyAlignment="1">
      <alignment vertical="center" wrapText="1"/>
    </xf>
    <xf numFmtId="0" fontId="12" fillId="0" borderId="17" xfId="0" applyFont="1" applyBorder="1">
      <alignment vertical="center"/>
    </xf>
    <xf numFmtId="0" fontId="12" fillId="0" borderId="2" xfId="0" applyFont="1" applyBorder="1" applyAlignment="1">
      <alignment vertical="center" wrapText="1"/>
    </xf>
    <xf numFmtId="38" fontId="0" fillId="0" borderId="4" xfId="4" applyFont="1" applyFill="1" applyBorder="1" applyAlignment="1">
      <alignment horizontal="right" vertical="center"/>
    </xf>
    <xf numFmtId="179" fontId="0" fillId="0" borderId="4" xfId="4" applyNumberFormat="1" applyFont="1" applyFill="1" applyBorder="1" applyAlignment="1">
      <alignment horizontal="right" vertical="center"/>
    </xf>
    <xf numFmtId="179" fontId="9" fillId="0" borderId="0" xfId="0" applyNumberFormat="1" applyFont="1">
      <alignment vertical="center"/>
    </xf>
    <xf numFmtId="0" fontId="12" fillId="0" borderId="18" xfId="0" applyFont="1" applyBorder="1">
      <alignment vertical="center"/>
    </xf>
    <xf numFmtId="0" fontId="12" fillId="0" borderId="19" xfId="0" applyFont="1" applyBorder="1" applyAlignment="1">
      <alignment vertical="center" wrapText="1"/>
    </xf>
    <xf numFmtId="38" fontId="0" fillId="0" borderId="20" xfId="4" applyFont="1" applyFill="1" applyBorder="1" applyAlignment="1">
      <alignment horizontal="center" vertical="center"/>
    </xf>
    <xf numFmtId="179" fontId="0" fillId="0" borderId="21" xfId="4" applyNumberFormat="1" applyFont="1" applyFill="1" applyBorder="1" applyAlignment="1">
      <alignment horizontal="right" vertical="center"/>
    </xf>
    <xf numFmtId="0" fontId="12" fillId="0" borderId="22" xfId="0" applyFont="1" applyBorder="1">
      <alignment vertical="center"/>
    </xf>
    <xf numFmtId="0" fontId="12" fillId="0" borderId="19" xfId="0" applyFont="1" applyBorder="1">
      <alignment vertical="center"/>
    </xf>
    <xf numFmtId="0" fontId="12" fillId="0" borderId="23" xfId="0" applyFont="1" applyBorder="1" applyAlignment="1">
      <alignment vertical="center" wrapText="1"/>
    </xf>
    <xf numFmtId="178" fontId="0" fillId="0" borderId="23" xfId="4" applyNumberFormat="1" applyFont="1" applyFill="1" applyBorder="1" applyAlignment="1">
      <alignment horizontal="center" vertical="center"/>
    </xf>
    <xf numFmtId="179" fontId="0" fillId="0" borderId="23" xfId="4" applyNumberFormat="1" applyFont="1" applyFill="1" applyBorder="1" applyAlignment="1">
      <alignment horizontal="right" vertical="center"/>
    </xf>
    <xf numFmtId="0" fontId="9" fillId="0" borderId="20" xfId="0" applyFont="1" applyBorder="1">
      <alignment vertical="center"/>
    </xf>
    <xf numFmtId="38" fontId="0" fillId="0" borderId="4" xfId="4" applyFont="1" applyFill="1" applyBorder="1" applyAlignment="1">
      <alignment horizontal="center" vertical="center"/>
    </xf>
    <xf numFmtId="0" fontId="9" fillId="0" borderId="3" xfId="0" applyFont="1" applyBorder="1">
      <alignment vertical="center"/>
    </xf>
    <xf numFmtId="0" fontId="12" fillId="0" borderId="1" xfId="0" applyFont="1" applyBorder="1">
      <alignment vertical="center"/>
    </xf>
    <xf numFmtId="38" fontId="9" fillId="0" borderId="12" xfId="4" applyFont="1" applyFill="1" applyBorder="1" applyAlignment="1">
      <alignment horizontal="center" vertical="center"/>
    </xf>
    <xf numFmtId="0" fontId="9" fillId="0" borderId="12" xfId="0" applyFont="1" applyBorder="1" applyAlignment="1">
      <alignment horizontal="right" vertical="center"/>
    </xf>
    <xf numFmtId="0" fontId="11" fillId="0" borderId="4" xfId="0" applyFont="1" applyBorder="1">
      <alignment vertical="center"/>
    </xf>
    <xf numFmtId="0" fontId="11" fillId="0" borderId="9" xfId="0" applyFont="1" applyBorder="1">
      <alignment vertical="center"/>
    </xf>
    <xf numFmtId="0" fontId="11" fillId="0" borderId="9" xfId="0" applyFont="1" applyBorder="1" applyAlignment="1">
      <alignment vertical="center" wrapText="1"/>
    </xf>
    <xf numFmtId="0" fontId="12" fillId="2" borderId="11" xfId="0" applyFont="1" applyFill="1" applyBorder="1">
      <alignment vertical="center"/>
    </xf>
    <xf numFmtId="0" fontId="12" fillId="2" borderId="11" xfId="0" applyFont="1" applyFill="1" applyBorder="1" applyAlignment="1">
      <alignment vertical="center" wrapText="1"/>
    </xf>
    <xf numFmtId="0" fontId="0" fillId="2" borderId="10" xfId="0" applyFill="1" applyBorder="1" applyAlignment="1">
      <alignment horizontal="centerContinuous" vertical="center"/>
    </xf>
    <xf numFmtId="0" fontId="0" fillId="2" borderId="11" xfId="0" applyFill="1" applyBorder="1" applyAlignment="1">
      <alignment horizontal="centerContinuous" vertical="center"/>
    </xf>
    <xf numFmtId="178" fontId="0" fillId="2" borderId="12" xfId="4" applyNumberFormat="1" applyFont="1" applyFill="1" applyBorder="1" applyAlignment="1">
      <alignment horizontal="centerContinuous" vertical="center"/>
    </xf>
    <xf numFmtId="0" fontId="12" fillId="0" borderId="2" xfId="0" applyFont="1" applyBorder="1">
      <alignment vertical="center"/>
    </xf>
    <xf numFmtId="38" fontId="0" fillId="0" borderId="12" xfId="4" applyFont="1" applyFill="1" applyBorder="1" applyAlignment="1">
      <alignment horizontal="right" vertical="center"/>
    </xf>
    <xf numFmtId="179" fontId="0" fillId="0" borderId="12" xfId="4" applyNumberFormat="1" applyFont="1" applyFill="1" applyBorder="1" applyAlignment="1">
      <alignment horizontal="right" vertical="center"/>
    </xf>
    <xf numFmtId="0" fontId="0" fillId="0" borderId="25" xfId="0" applyBorder="1">
      <alignment vertical="center"/>
    </xf>
    <xf numFmtId="0" fontId="12" fillId="0" borderId="3" xfId="0" applyFont="1" applyBorder="1">
      <alignment vertical="center"/>
    </xf>
    <xf numFmtId="0" fontId="12" fillId="0" borderId="0" xfId="0" applyFont="1" applyAlignment="1">
      <alignment vertical="center" wrapText="1"/>
    </xf>
    <xf numFmtId="0" fontId="7" fillId="0" borderId="0" xfId="0" applyFont="1" applyAlignment="1">
      <alignment horizontal="left" vertical="center"/>
    </xf>
    <xf numFmtId="0" fontId="12" fillId="2" borderId="10" xfId="0" applyFont="1" applyFill="1" applyBorder="1">
      <alignment vertical="center"/>
    </xf>
    <xf numFmtId="0" fontId="12" fillId="2" borderId="12" xfId="0" applyFont="1" applyFill="1" applyBorder="1">
      <alignment vertical="center"/>
    </xf>
    <xf numFmtId="0" fontId="0" fillId="2" borderId="1" xfId="0" applyFill="1" applyBorder="1" applyAlignment="1">
      <alignment horizontal="center" vertical="center" wrapText="1"/>
    </xf>
    <xf numFmtId="0" fontId="12" fillId="0" borderId="10" xfId="0" applyFont="1" applyBorder="1" applyAlignment="1">
      <alignment vertical="center" wrapText="1"/>
    </xf>
    <xf numFmtId="0" fontId="12" fillId="0" borderId="12" xfId="0" applyFont="1" applyBorder="1" applyAlignment="1">
      <alignment vertical="center" wrapText="1"/>
    </xf>
    <xf numFmtId="0" fontId="12" fillId="0" borderId="26" xfId="0" applyFont="1" applyBorder="1">
      <alignment vertical="center"/>
    </xf>
    <xf numFmtId="0" fontId="12" fillId="0" borderId="27" xfId="0" applyFont="1" applyBorder="1">
      <alignment vertical="center"/>
    </xf>
    <xf numFmtId="0" fontId="9" fillId="0" borderId="16" xfId="0" applyFont="1" applyBorder="1">
      <alignment vertical="center"/>
    </xf>
    <xf numFmtId="0" fontId="12" fillId="0" borderId="13" xfId="0" applyFont="1" applyBorder="1" applyAlignment="1">
      <alignment vertical="center" wrapText="1"/>
    </xf>
    <xf numFmtId="0" fontId="12" fillId="0" borderId="28" xfId="0" applyFont="1" applyBorder="1" applyAlignment="1">
      <alignment vertical="center" wrapText="1"/>
    </xf>
    <xf numFmtId="0" fontId="12" fillId="0" borderId="29" xfId="0" applyFont="1" applyBorder="1" applyAlignment="1">
      <alignment vertical="center" wrapText="1"/>
    </xf>
    <xf numFmtId="0" fontId="12" fillId="0" borderId="30" xfId="0" applyFont="1" applyBorder="1" applyAlignment="1">
      <alignment vertical="center" wrapText="1"/>
    </xf>
    <xf numFmtId="0" fontId="12" fillId="0" borderId="15" xfId="0" applyFont="1" applyBorder="1" applyAlignment="1">
      <alignment vertical="center" wrapText="1"/>
    </xf>
    <xf numFmtId="178" fontId="0" fillId="0" borderId="0" xfId="4" applyNumberFormat="1" applyFont="1" applyFill="1" applyBorder="1" applyAlignment="1">
      <alignment horizontal="right" vertical="center" wrapText="1"/>
    </xf>
    <xf numFmtId="0" fontId="0" fillId="0" borderId="0" xfId="0" applyAlignment="1">
      <alignment horizontal="center" vertical="center"/>
    </xf>
    <xf numFmtId="0" fontId="14" fillId="0" borderId="0" xfId="2" applyFill="1" applyAlignment="1">
      <alignment horizontal="center" vertical="center" wrapText="1"/>
    </xf>
    <xf numFmtId="0" fontId="9" fillId="0" borderId="0" xfId="0" applyFont="1" applyAlignment="1">
      <alignment horizontal="left" vertical="top" wrapText="1"/>
    </xf>
    <xf numFmtId="0" fontId="0" fillId="0" borderId="0" xfId="0" applyAlignment="1">
      <alignment vertical="center" wrapText="1"/>
    </xf>
    <xf numFmtId="0" fontId="14" fillId="0" borderId="0" xfId="2" applyFill="1" applyAlignment="1">
      <alignment vertical="center"/>
    </xf>
    <xf numFmtId="0" fontId="9" fillId="2" borderId="1" xfId="0" applyFont="1" applyFill="1" applyBorder="1" applyAlignment="1">
      <alignment vertical="center" wrapText="1"/>
    </xf>
    <xf numFmtId="0" fontId="12" fillId="2" borderId="1" xfId="0" applyFont="1" applyFill="1" applyBorder="1" applyAlignment="1">
      <alignment horizontal="center" vertical="center" wrapText="1"/>
    </xf>
    <xf numFmtId="0" fontId="7" fillId="0" borderId="0" xfId="0" applyFont="1">
      <alignment vertical="center"/>
    </xf>
    <xf numFmtId="0" fontId="7" fillId="0" borderId="0" xfId="0" applyFont="1" applyAlignment="1">
      <alignment vertical="center" wrapText="1"/>
    </xf>
    <xf numFmtId="0" fontId="12" fillId="0" borderId="12" xfId="0" applyFont="1" applyBorder="1">
      <alignment vertical="center"/>
    </xf>
    <xf numFmtId="38" fontId="12" fillId="0" borderId="1" xfId="4" applyFont="1" applyBorder="1">
      <alignment vertical="center"/>
    </xf>
    <xf numFmtId="38" fontId="9" fillId="0" borderId="13" xfId="4" applyFont="1" applyFill="1" applyBorder="1" applyAlignment="1">
      <alignment vertical="center"/>
    </xf>
    <xf numFmtId="179" fontId="12" fillId="0" borderId="1" xfId="7" applyNumberFormat="1" applyFont="1" applyBorder="1">
      <alignment vertical="center"/>
    </xf>
    <xf numFmtId="0" fontId="0" fillId="2" borderId="31" xfId="0" applyFill="1" applyBorder="1">
      <alignment vertical="center"/>
    </xf>
    <xf numFmtId="0" fontId="23" fillId="0" borderId="31" xfId="0" applyFont="1" applyBorder="1" applyAlignment="1">
      <alignment vertical="top"/>
    </xf>
    <xf numFmtId="180" fontId="0" fillId="0" borderId="32" xfId="0" applyNumberFormat="1" applyBorder="1">
      <alignment vertical="center"/>
    </xf>
    <xf numFmtId="0" fontId="23" fillId="0" borderId="0" xfId="0" applyFont="1" applyAlignment="1">
      <alignment vertical="top"/>
    </xf>
    <xf numFmtId="176" fontId="0" fillId="0" borderId="0" xfId="0" applyNumberFormat="1">
      <alignment vertical="center"/>
    </xf>
    <xf numFmtId="0" fontId="9" fillId="0" borderId="0" xfId="0" applyFont="1" applyAlignment="1">
      <alignment vertical="top"/>
    </xf>
    <xf numFmtId="0" fontId="14" fillId="0" borderId="0" xfId="2" applyFill="1" applyBorder="1" applyAlignment="1">
      <alignment horizontal="left" vertical="top"/>
    </xf>
    <xf numFmtId="180" fontId="9" fillId="0" borderId="0" xfId="0" applyNumberFormat="1" applyFont="1">
      <alignment vertical="center"/>
    </xf>
    <xf numFmtId="0" fontId="18" fillId="0" borderId="0" xfId="0" applyFont="1" applyAlignment="1">
      <alignment vertical="center" wrapText="1"/>
    </xf>
    <xf numFmtId="0" fontId="9" fillId="0" borderId="4" xfId="0" applyFont="1" applyBorder="1" applyAlignment="1">
      <alignment vertical="center" wrapText="1"/>
    </xf>
    <xf numFmtId="176" fontId="12" fillId="0" borderId="1" xfId="0" applyNumberFormat="1" applyFont="1" applyBorder="1" applyAlignment="1">
      <alignment horizontal="left" vertical="center" wrapText="1"/>
    </xf>
    <xf numFmtId="176" fontId="9" fillId="0" borderId="0" xfId="0" applyNumberFormat="1" applyFont="1" applyAlignment="1">
      <alignment horizontal="left" vertical="center" wrapText="1"/>
    </xf>
    <xf numFmtId="0" fontId="9" fillId="0" borderId="0" xfId="0" applyFont="1" applyAlignment="1">
      <alignment horizontal="right" vertical="center"/>
    </xf>
    <xf numFmtId="0" fontId="12" fillId="0" borderId="0" xfId="0" applyFont="1" applyAlignment="1">
      <alignment horizontal="right" vertical="center"/>
    </xf>
    <xf numFmtId="177" fontId="12" fillId="0" borderId="0" xfId="0" applyNumberFormat="1" applyFont="1" applyAlignment="1">
      <alignment horizontal="right" vertical="center"/>
    </xf>
    <xf numFmtId="177" fontId="13" fillId="0" borderId="0" xfId="0" applyNumberFormat="1" applyFont="1" applyAlignment="1">
      <alignment horizontal="right" vertical="center"/>
    </xf>
    <xf numFmtId="0" fontId="18" fillId="0" borderId="0" xfId="0" applyFont="1" applyAlignment="1">
      <alignment horizontal="left" vertical="center"/>
    </xf>
    <xf numFmtId="0" fontId="24" fillId="2" borderId="0" xfId="2" applyFont="1" applyFill="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right" vertical="center"/>
    </xf>
    <xf numFmtId="0" fontId="18" fillId="0" borderId="0" xfId="0" applyFont="1" applyAlignment="1">
      <alignment horizontal="center" vertical="center"/>
    </xf>
    <xf numFmtId="0" fontId="18" fillId="0" borderId="0" xfId="0" applyFont="1" applyAlignment="1">
      <alignment horizontal="right" vertical="center"/>
    </xf>
    <xf numFmtId="0" fontId="9" fillId="2" borderId="1" xfId="0" applyFont="1" applyFill="1" applyBorder="1" applyAlignment="1">
      <alignment horizontal="center" vertical="center"/>
    </xf>
    <xf numFmtId="0" fontId="10" fillId="0" borderId="0" xfId="0" applyFont="1" applyAlignment="1">
      <alignment vertical="center" wrapText="1"/>
    </xf>
    <xf numFmtId="0" fontId="18" fillId="0" borderId="1" xfId="0" applyFont="1" applyBorder="1" applyAlignment="1">
      <alignment horizontal="left" vertical="center" wrapText="1"/>
    </xf>
    <xf numFmtId="0" fontId="18" fillId="4" borderId="0" xfId="0" applyFont="1" applyFill="1" applyAlignment="1">
      <alignment horizontal="left" vertical="center" wrapText="1"/>
    </xf>
    <xf numFmtId="0" fontId="25" fillId="0" borderId="1" xfId="0" applyFont="1" applyBorder="1" applyAlignment="1">
      <alignment horizontal="center" vertical="center"/>
    </xf>
    <xf numFmtId="0" fontId="25" fillId="0" borderId="1" xfId="0" applyFont="1" applyBorder="1" applyAlignment="1">
      <alignment horizontal="right" vertical="center"/>
    </xf>
    <xf numFmtId="0" fontId="11" fillId="0" borderId="0" xfId="0" applyFont="1" applyAlignment="1">
      <alignment horizontal="left" vertical="center" wrapText="1"/>
    </xf>
    <xf numFmtId="0" fontId="18" fillId="0" borderId="0" xfId="0" applyFont="1" applyAlignment="1">
      <alignment horizontal="left" vertical="center" wrapText="1"/>
    </xf>
    <xf numFmtId="0" fontId="25" fillId="0" borderId="1" xfId="0" applyFont="1" applyBorder="1" applyAlignment="1">
      <alignment horizontal="left" vertical="center" wrapText="1"/>
    </xf>
    <xf numFmtId="0" fontId="0" fillId="0" borderId="2" xfId="0" applyBorder="1">
      <alignment vertical="center"/>
    </xf>
    <xf numFmtId="0" fontId="0" fillId="0" borderId="4" xfId="0" applyBorder="1">
      <alignment vertical="center"/>
    </xf>
    <xf numFmtId="0" fontId="0" fillId="0" borderId="3" xfId="0" applyBorder="1">
      <alignment vertical="center"/>
    </xf>
    <xf numFmtId="3" fontId="9" fillId="0" borderId="0" xfId="0" applyNumberFormat="1" applyFont="1">
      <alignment vertical="center"/>
    </xf>
    <xf numFmtId="0" fontId="0" fillId="2" borderId="32" xfId="0" applyFill="1" applyBorder="1">
      <alignment vertical="center"/>
    </xf>
    <xf numFmtId="0" fontId="0" fillId="2" borderId="33" xfId="0" applyFill="1" applyBorder="1">
      <alignment vertical="center"/>
    </xf>
    <xf numFmtId="0" fontId="23" fillId="0" borderId="34" xfId="0" applyFont="1" applyBorder="1" applyAlignment="1">
      <alignment vertical="top"/>
    </xf>
    <xf numFmtId="0" fontId="23" fillId="0" borderId="35" xfId="0" applyFont="1" applyBorder="1" applyAlignment="1">
      <alignment vertical="top"/>
    </xf>
    <xf numFmtId="38" fontId="0" fillId="0" borderId="32" xfId="4" applyFont="1" applyFill="1" applyBorder="1">
      <alignment vertical="center"/>
    </xf>
    <xf numFmtId="181" fontId="9" fillId="0" borderId="0" xfId="0" applyNumberFormat="1" applyFont="1">
      <alignment vertical="center"/>
    </xf>
    <xf numFmtId="0" fontId="23" fillId="0" borderId="36" xfId="0" applyFont="1" applyBorder="1" applyAlignment="1">
      <alignment vertical="top"/>
    </xf>
    <xf numFmtId="0" fontId="23" fillId="0" borderId="37" xfId="0" applyFont="1" applyBorder="1" applyAlignment="1">
      <alignment vertical="top"/>
    </xf>
    <xf numFmtId="0" fontId="23" fillId="0" borderId="38" xfId="0" applyFont="1" applyBorder="1" applyAlignment="1">
      <alignment vertical="top"/>
    </xf>
    <xf numFmtId="0" fontId="27" fillId="2" borderId="1"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1" xfId="0" applyFont="1" applyBorder="1">
      <alignment vertical="center"/>
    </xf>
    <xf numFmtId="0" fontId="0" fillId="0" borderId="2" xfId="0" applyBorder="1" applyAlignment="1">
      <alignment vertical="top"/>
    </xf>
    <xf numFmtId="0" fontId="0" fillId="0" borderId="1" xfId="0" applyBorder="1">
      <alignment vertical="center"/>
    </xf>
    <xf numFmtId="0" fontId="0" fillId="0" borderId="4" xfId="0" applyBorder="1" applyAlignment="1">
      <alignment vertical="top"/>
    </xf>
    <xf numFmtId="0" fontId="0" fillId="0" borderId="1" xfId="0" applyBorder="1" applyAlignment="1">
      <alignment vertical="center" wrapText="1"/>
    </xf>
    <xf numFmtId="0" fontId="0" fillId="0" borderId="21" xfId="0" applyBorder="1">
      <alignment vertical="center"/>
    </xf>
    <xf numFmtId="0" fontId="28" fillId="0" borderId="0" xfId="0" applyFont="1" applyAlignment="1">
      <alignment horizontal="left" vertical="center"/>
    </xf>
    <xf numFmtId="180" fontId="0" fillId="0" borderId="0" xfId="0" applyNumberFormat="1" applyAlignment="1">
      <alignment horizontal="right" vertical="center"/>
    </xf>
    <xf numFmtId="0" fontId="13" fillId="0" borderId="0" xfId="0" applyFont="1" applyAlignment="1">
      <alignment horizontal="right" vertical="center"/>
    </xf>
    <xf numFmtId="0" fontId="9" fillId="0" borderId="0" xfId="0" applyFont="1" applyAlignment="1">
      <alignment horizontal="right" vertical="center" wrapText="1"/>
    </xf>
    <xf numFmtId="0" fontId="0" fillId="2" borderId="10" xfId="0" applyFill="1" applyBorder="1" applyAlignment="1">
      <alignment horizontal="left" vertical="center"/>
    </xf>
    <xf numFmtId="0" fontId="0" fillId="2" borderId="25" xfId="0" applyFill="1" applyBorder="1">
      <alignment vertical="center"/>
    </xf>
    <xf numFmtId="0" fontId="0" fillId="0" borderId="1" xfId="0" applyBorder="1" applyAlignment="1">
      <alignment horizontal="left" vertical="center"/>
    </xf>
    <xf numFmtId="178" fontId="12" fillId="0" borderId="0" xfId="4" applyNumberFormat="1" applyFont="1" applyFill="1" applyBorder="1" applyAlignment="1">
      <alignment horizontal="right" vertical="center"/>
    </xf>
    <xf numFmtId="177" fontId="25" fillId="0" borderId="1" xfId="0" applyNumberFormat="1" applyFont="1" applyBorder="1" applyAlignment="1">
      <alignment horizontal="right" vertical="center"/>
    </xf>
    <xf numFmtId="0" fontId="9" fillId="0" borderId="10" xfId="0" applyFont="1" applyBorder="1" applyAlignment="1">
      <alignment vertical="center" wrapText="1"/>
    </xf>
    <xf numFmtId="0" fontId="0" fillId="0" borderId="0" xfId="0" applyAlignment="1">
      <alignment horizontal="left" vertical="center" wrapText="1"/>
    </xf>
    <xf numFmtId="0" fontId="30" fillId="0" borderId="0" xfId="0" applyFont="1">
      <alignment vertical="center"/>
    </xf>
    <xf numFmtId="0" fontId="14" fillId="0" borderId="0" xfId="2">
      <alignment vertical="center"/>
    </xf>
    <xf numFmtId="0" fontId="14" fillId="0" borderId="0" xfId="2" applyAlignment="1">
      <alignment vertical="center"/>
    </xf>
    <xf numFmtId="0" fontId="24" fillId="0" borderId="0" xfId="2" applyFont="1">
      <alignment vertical="center"/>
    </xf>
    <xf numFmtId="0" fontId="14" fillId="0" borderId="0" xfId="2" applyFill="1" applyAlignment="1">
      <alignment vertical="center" wrapText="1"/>
    </xf>
    <xf numFmtId="0" fontId="14" fillId="0" borderId="0" xfId="2" applyAlignment="1">
      <alignment vertical="center" wrapText="1"/>
    </xf>
    <xf numFmtId="0" fontId="14" fillId="0" borderId="0" xfId="2" applyFill="1" applyBorder="1" applyAlignment="1">
      <alignment horizontal="left" vertical="center" wrapText="1"/>
    </xf>
    <xf numFmtId="0" fontId="14" fillId="0" borderId="0" xfId="2" applyBorder="1" applyAlignment="1">
      <alignment vertical="center"/>
    </xf>
    <xf numFmtId="0" fontId="14" fillId="0" borderId="0" xfId="2" applyBorder="1" applyAlignment="1">
      <alignment horizontal="left" vertical="center"/>
    </xf>
    <xf numFmtId="0" fontId="31" fillId="0" borderId="0" xfId="0" applyFont="1">
      <alignment vertical="center"/>
    </xf>
    <xf numFmtId="0" fontId="14" fillId="0" borderId="0" xfId="2" applyFill="1" applyAlignment="1">
      <alignment horizontal="left" vertical="center"/>
    </xf>
    <xf numFmtId="0" fontId="14" fillId="0" borderId="0" xfId="2" applyFill="1">
      <alignment vertical="center"/>
    </xf>
    <xf numFmtId="0" fontId="32" fillId="0" borderId="0" xfId="2" applyFont="1" applyFill="1" applyAlignment="1">
      <alignment vertical="center"/>
    </xf>
    <xf numFmtId="0" fontId="33" fillId="5" borderId="1" xfId="0" applyFont="1" applyFill="1" applyBorder="1" applyAlignment="1">
      <alignment horizontal="center" vertical="center" wrapText="1"/>
    </xf>
    <xf numFmtId="0" fontId="25"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25" fillId="0" borderId="2" xfId="0" applyFont="1" applyBorder="1" applyAlignment="1">
      <alignment horizontal="justify" vertical="center" wrapText="1"/>
    </xf>
    <xf numFmtId="0" fontId="12" fillId="0" borderId="2" xfId="0" applyFont="1" applyBorder="1" applyAlignment="1">
      <alignment horizontal="justify" vertical="center" wrapText="1"/>
    </xf>
    <xf numFmtId="0" fontId="25" fillId="0" borderId="4" xfId="0" applyFont="1" applyBorder="1" applyAlignment="1">
      <alignment horizontal="justify" vertical="center" wrapText="1"/>
    </xf>
    <xf numFmtId="0" fontId="12" fillId="0" borderId="4" xfId="0" applyFont="1" applyBorder="1" applyAlignment="1">
      <alignment horizontal="justify" vertical="center" wrapText="1"/>
    </xf>
    <xf numFmtId="0" fontId="14" fillId="0" borderId="4" xfId="2" applyBorder="1" applyAlignment="1">
      <alignment horizontal="justify" vertical="center" wrapText="1"/>
    </xf>
    <xf numFmtId="0" fontId="24" fillId="0" borderId="4" xfId="2" applyFont="1" applyBorder="1" applyAlignment="1">
      <alignment horizontal="justify" vertical="center" wrapText="1"/>
    </xf>
    <xf numFmtId="0" fontId="25" fillId="0" borderId="3" xfId="0" applyFont="1" applyBorder="1" applyAlignment="1">
      <alignment horizontal="justify" vertical="center" wrapText="1"/>
    </xf>
    <xf numFmtId="0" fontId="14" fillId="0" borderId="3" xfId="2" applyBorder="1" applyAlignment="1">
      <alignment horizontal="justify" vertical="center" wrapText="1"/>
    </xf>
    <xf numFmtId="0" fontId="24" fillId="0" borderId="3" xfId="2" applyFont="1" applyBorder="1" applyAlignment="1">
      <alignment horizontal="justify" vertical="center" wrapText="1"/>
    </xf>
    <xf numFmtId="0" fontId="24" fillId="0" borderId="1" xfId="2" applyFont="1" applyBorder="1" applyAlignment="1">
      <alignment horizontal="justify" vertical="center" wrapText="1"/>
    </xf>
    <xf numFmtId="0" fontId="14" fillId="0" borderId="1" xfId="2" applyBorder="1" applyAlignment="1">
      <alignment horizontal="justify" vertical="center" wrapText="1"/>
    </xf>
    <xf numFmtId="0" fontId="24" fillId="0" borderId="2" xfId="2" applyFont="1" applyBorder="1" applyAlignment="1">
      <alignment horizontal="justify" vertical="center" wrapText="1"/>
    </xf>
    <xf numFmtId="0" fontId="14" fillId="0" borderId="2" xfId="2" applyBorder="1" applyAlignment="1">
      <alignment horizontal="justify" vertical="center" wrapText="1"/>
    </xf>
    <xf numFmtId="0" fontId="35" fillId="0" borderId="0" xfId="0" applyFont="1">
      <alignment vertical="center"/>
    </xf>
    <xf numFmtId="0" fontId="36" fillId="0" borderId="0" xfId="0" applyFont="1">
      <alignment vertical="center"/>
    </xf>
    <xf numFmtId="0" fontId="7" fillId="7" borderId="0" xfId="0" applyFont="1" applyFill="1">
      <alignment vertical="center"/>
    </xf>
    <xf numFmtId="0" fontId="37" fillId="0" borderId="0" xfId="0" applyFont="1">
      <alignment vertical="center"/>
    </xf>
    <xf numFmtId="0" fontId="38" fillId="0" borderId="0" xfId="0" applyFont="1">
      <alignment vertical="center"/>
    </xf>
    <xf numFmtId="0" fontId="7" fillId="0" borderId="0" xfId="8" applyFont="1">
      <alignment vertical="center"/>
    </xf>
    <xf numFmtId="0" fontId="12" fillId="8" borderId="1" xfId="0" applyFont="1" applyFill="1" applyBorder="1">
      <alignment vertical="center"/>
    </xf>
    <xf numFmtId="0" fontId="9" fillId="8" borderId="1" xfId="0" applyFont="1" applyFill="1" applyBorder="1" applyAlignment="1">
      <alignment vertical="center" wrapText="1"/>
    </xf>
    <xf numFmtId="0" fontId="9" fillId="8" borderId="12" xfId="0" applyFont="1" applyFill="1" applyBorder="1" applyAlignment="1">
      <alignment horizontal="left" vertical="center" wrapText="1"/>
    </xf>
    <xf numFmtId="0" fontId="9" fillId="0" borderId="1" xfId="0" applyFont="1" applyBorder="1" applyAlignment="1">
      <alignment horizontal="left" vertical="center"/>
    </xf>
    <xf numFmtId="0" fontId="12" fillId="0" borderId="1" xfId="0" applyFont="1" applyBorder="1" applyAlignment="1">
      <alignment horizontal="left" vertical="center"/>
    </xf>
    <xf numFmtId="0" fontId="14" fillId="0" borderId="1" xfId="2" applyFill="1" applyBorder="1" applyAlignment="1">
      <alignment horizontal="left" vertical="center" wrapText="1"/>
    </xf>
    <xf numFmtId="0" fontId="0" fillId="0" borderId="1" xfId="0" applyBorder="1" applyAlignment="1">
      <alignment horizontal="left" vertical="center" wrapText="1" indent="1"/>
    </xf>
    <xf numFmtId="0" fontId="14" fillId="0" borderId="1" xfId="2" applyBorder="1" applyAlignment="1">
      <alignment vertical="center" wrapText="1"/>
    </xf>
    <xf numFmtId="0" fontId="12" fillId="0" borderId="1" xfId="0" applyFont="1" applyBorder="1" applyAlignment="1">
      <alignment horizontal="left" vertical="center" wrapText="1" indent="1"/>
    </xf>
    <xf numFmtId="0" fontId="9" fillId="0" borderId="0" xfId="0" applyFont="1" applyAlignment="1">
      <alignment horizontal="left" vertical="center"/>
    </xf>
    <xf numFmtId="0" fontId="1" fillId="0" borderId="0" xfId="8">
      <alignment vertical="center"/>
    </xf>
    <xf numFmtId="0" fontId="14" fillId="8" borderId="0" xfId="2" applyFill="1" applyAlignment="1">
      <alignment horizontal="center" vertical="center" wrapText="1"/>
    </xf>
    <xf numFmtId="0" fontId="0" fillId="8" borderId="1" xfId="0" applyFill="1" applyBorder="1" applyAlignment="1">
      <alignment horizontal="center" vertical="center" wrapText="1"/>
    </xf>
    <xf numFmtId="0" fontId="12" fillId="8" borderId="1" xfId="0" applyFont="1" applyFill="1" applyBorder="1" applyAlignment="1">
      <alignment horizontal="center" vertical="center" wrapText="1"/>
    </xf>
    <xf numFmtId="0" fontId="0" fillId="0" borderId="1" xfId="0" applyBorder="1" applyAlignment="1">
      <alignment horizontal="center" vertical="center" wrapText="1"/>
    </xf>
    <xf numFmtId="0" fontId="12" fillId="0" borderId="1" xfId="0" applyFont="1" applyBorder="1" applyAlignment="1">
      <alignment horizontal="center" vertical="center" wrapText="1"/>
    </xf>
    <xf numFmtId="0" fontId="40" fillId="0" borderId="0" xfId="0" applyFont="1" applyAlignment="1">
      <alignment vertical="center" wrapText="1"/>
    </xf>
    <xf numFmtId="0" fontId="20" fillId="0" borderId="0" xfId="0" applyFont="1">
      <alignment vertical="center"/>
    </xf>
    <xf numFmtId="0" fontId="7" fillId="8" borderId="1" xfId="0" applyFont="1" applyFill="1" applyBorder="1" applyAlignment="1">
      <alignment horizontal="left" vertical="center"/>
    </xf>
    <xf numFmtId="0" fontId="7" fillId="0" borderId="1" xfId="0" applyFont="1" applyBorder="1" applyAlignment="1">
      <alignment horizontal="left" vertical="center"/>
    </xf>
    <xf numFmtId="0" fontId="7" fillId="0" borderId="10" xfId="0" applyFont="1" applyBorder="1">
      <alignment vertical="center"/>
    </xf>
    <xf numFmtId="0" fontId="7" fillId="0" borderId="1" xfId="0" applyFont="1" applyBorder="1">
      <alignment vertical="center"/>
    </xf>
    <xf numFmtId="0" fontId="7" fillId="0" borderId="11" xfId="0" applyFont="1" applyBorder="1">
      <alignment vertical="center"/>
    </xf>
    <xf numFmtId="0" fontId="7" fillId="0" borderId="13" xfId="0" applyFont="1" applyBorder="1">
      <alignment vertical="center"/>
    </xf>
    <xf numFmtId="0" fontId="0" fillId="0" borderId="0" xfId="0" applyAlignment="1">
      <alignment horizontal="center" vertical="center" wrapText="1"/>
    </xf>
    <xf numFmtId="0" fontId="28" fillId="8" borderId="1" xfId="0" applyFont="1" applyFill="1" applyBorder="1" applyAlignment="1">
      <alignment horizontal="center" vertical="center" wrapText="1"/>
    </xf>
    <xf numFmtId="3" fontId="12" fillId="9" borderId="1" xfId="0" applyNumberFormat="1" applyFont="1" applyFill="1" applyBorder="1">
      <alignment vertical="center"/>
    </xf>
    <xf numFmtId="0" fontId="0" fillId="0" borderId="1" xfId="0" applyBorder="1" applyAlignment="1">
      <alignment horizontal="right" vertical="center" wrapText="1"/>
    </xf>
    <xf numFmtId="179" fontId="28" fillId="0" borderId="1" xfId="0" applyNumberFormat="1" applyFont="1" applyBorder="1" applyAlignment="1">
      <alignment horizontal="right" wrapText="1"/>
    </xf>
    <xf numFmtId="9" fontId="0" fillId="0" borderId="0" xfId="0" applyNumberFormat="1" applyAlignment="1">
      <alignment horizontal="center" vertical="center" wrapText="1"/>
    </xf>
    <xf numFmtId="0" fontId="0" fillId="0" borderId="0" xfId="0" applyAlignment="1">
      <alignment horizontal="left" vertical="top" wrapText="1"/>
    </xf>
    <xf numFmtId="3" fontId="0" fillId="0" borderId="0" xfId="0" applyNumberFormat="1" applyAlignment="1">
      <alignment vertical="center" wrapText="1"/>
    </xf>
    <xf numFmtId="0" fontId="12" fillId="8" borderId="3" xfId="0" applyFont="1" applyFill="1" applyBorder="1" applyAlignment="1">
      <alignment horizontal="center" vertical="center" wrapText="1"/>
    </xf>
    <xf numFmtId="38" fontId="9" fillId="0" borderId="1" xfId="0" applyNumberFormat="1" applyFont="1" applyBorder="1" applyAlignment="1">
      <alignment vertical="center" wrapText="1"/>
    </xf>
    <xf numFmtId="38" fontId="0" fillId="0" borderId="0" xfId="0" applyNumberFormat="1" applyAlignment="1">
      <alignment vertical="center" wrapText="1"/>
    </xf>
    <xf numFmtId="38" fontId="12" fillId="0" borderId="1" xfId="0" applyNumberFormat="1" applyFont="1" applyBorder="1" applyAlignment="1">
      <alignment vertical="center" wrapText="1"/>
    </xf>
    <xf numFmtId="3" fontId="12" fillId="9" borderId="1" xfId="0" applyNumberFormat="1" applyFont="1" applyFill="1" applyBorder="1" applyAlignment="1">
      <alignment horizontal="right" vertical="center"/>
    </xf>
    <xf numFmtId="179" fontId="12" fillId="0" borderId="1" xfId="7" applyNumberFormat="1" applyFont="1" applyBorder="1" applyAlignment="1">
      <alignment vertical="center" wrapText="1"/>
    </xf>
    <xf numFmtId="3" fontId="12" fillId="0" borderId="1" xfId="0" applyNumberFormat="1" applyFont="1" applyBorder="1" applyAlignment="1">
      <alignment horizontal="right" vertical="center"/>
    </xf>
    <xf numFmtId="3" fontId="12" fillId="0" borderId="1" xfId="0" applyNumberFormat="1" applyFont="1" applyBorder="1">
      <alignment vertical="center"/>
    </xf>
    <xf numFmtId="179" fontId="12" fillId="0" borderId="1" xfId="0" applyNumberFormat="1" applyFont="1" applyBorder="1">
      <alignment vertical="center"/>
    </xf>
    <xf numFmtId="0" fontId="0" fillId="0" borderId="0" xfId="0" applyAlignment="1">
      <alignment vertical="top" wrapText="1"/>
    </xf>
    <xf numFmtId="0" fontId="20" fillId="0" borderId="0" xfId="0" applyFont="1" applyAlignment="1">
      <alignment horizontal="left" vertical="center"/>
    </xf>
    <xf numFmtId="0" fontId="12" fillId="0" borderId="1" xfId="0" applyFont="1" applyBorder="1" applyAlignment="1">
      <alignment horizontal="left" vertical="center" wrapText="1"/>
    </xf>
    <xf numFmtId="0" fontId="12" fillId="0" borderId="11" xfId="0" applyFont="1" applyBorder="1" applyAlignment="1">
      <alignment vertical="center" wrapText="1"/>
    </xf>
    <xf numFmtId="38" fontId="12" fillId="0" borderId="1" xfId="4" applyFont="1" applyFill="1" applyBorder="1" applyAlignment="1">
      <alignment vertical="center" wrapText="1"/>
    </xf>
    <xf numFmtId="0" fontId="12" fillId="9" borderId="39" xfId="0" applyFont="1" applyFill="1" applyBorder="1" applyAlignment="1">
      <alignment vertical="top" wrapText="1"/>
    </xf>
    <xf numFmtId="0" fontId="12" fillId="9" borderId="0" xfId="0" applyFont="1" applyFill="1" applyAlignment="1">
      <alignment vertical="top"/>
    </xf>
    <xf numFmtId="0" fontId="14" fillId="8" borderId="0" xfId="2" applyFill="1" applyBorder="1" applyAlignment="1">
      <alignment horizontal="center" vertical="center" wrapText="1"/>
    </xf>
    <xf numFmtId="0" fontId="7" fillId="7" borderId="0" xfId="0" applyFont="1" applyFill="1" applyAlignment="1">
      <alignment horizontal="left" vertical="center"/>
    </xf>
    <xf numFmtId="0" fontId="38" fillId="7" borderId="0" xfId="0" applyFont="1" applyFill="1">
      <alignment vertical="center"/>
    </xf>
    <xf numFmtId="0" fontId="7" fillId="0" borderId="10" xfId="0" applyFont="1" applyBorder="1" applyAlignment="1">
      <alignment vertical="top"/>
    </xf>
    <xf numFmtId="0" fontId="7" fillId="0" borderId="11" xfId="0" applyFont="1" applyBorder="1" applyAlignment="1">
      <alignment vertical="top" wrapText="1"/>
    </xf>
    <xf numFmtId="0" fontId="0" fillId="0" borderId="11" xfId="0" applyBorder="1" applyAlignment="1">
      <alignment horizontal="center" vertical="center" wrapText="1"/>
    </xf>
    <xf numFmtId="0" fontId="11" fillId="8" borderId="10" xfId="0" applyFont="1" applyFill="1" applyBorder="1" applyAlignment="1">
      <alignment vertical="center" wrapText="1"/>
    </xf>
    <xf numFmtId="0" fontId="11" fillId="8" borderId="15" xfId="0" applyFont="1" applyFill="1" applyBorder="1" applyAlignment="1">
      <alignment vertical="center" wrapText="1"/>
    </xf>
    <xf numFmtId="0" fontId="12" fillId="8" borderId="40" xfId="0" applyFont="1" applyFill="1" applyBorder="1" applyAlignment="1">
      <alignment vertical="center" wrapText="1"/>
    </xf>
    <xf numFmtId="0" fontId="12" fillId="8" borderId="30" xfId="0" applyFont="1" applyFill="1" applyBorder="1" applyAlignment="1">
      <alignment horizontal="center" vertical="center" wrapText="1"/>
    </xf>
    <xf numFmtId="0" fontId="12" fillId="8" borderId="3" xfId="9" applyFont="1" applyFill="1" applyBorder="1" applyAlignment="1">
      <alignment horizontal="center" vertical="center" wrapText="1"/>
    </xf>
    <xf numFmtId="0" fontId="9" fillId="8" borderId="34" xfId="0" applyFont="1" applyFill="1" applyBorder="1" applyAlignment="1">
      <alignment horizontal="center" vertical="center" wrapText="1"/>
    </xf>
    <xf numFmtId="0" fontId="9" fillId="8" borderId="43" xfId="0" applyFont="1" applyFill="1" applyBorder="1" applyAlignment="1">
      <alignment horizontal="center" vertical="center" wrapText="1"/>
    </xf>
    <xf numFmtId="0" fontId="9" fillId="0" borderId="2" xfId="0" applyFont="1" applyBorder="1" applyAlignment="1">
      <alignment vertical="top" wrapText="1"/>
    </xf>
    <xf numFmtId="0" fontId="9" fillId="0" borderId="4" xfId="0" applyFont="1" applyBorder="1" applyAlignment="1">
      <alignment vertical="top" wrapText="1"/>
    </xf>
    <xf numFmtId="0" fontId="9" fillId="0" borderId="4" xfId="0" applyFont="1" applyBorder="1" applyAlignment="1">
      <alignment horizontal="left" vertical="top" wrapText="1"/>
    </xf>
    <xf numFmtId="0" fontId="9" fillId="0" borderId="46" xfId="0" applyFont="1" applyBorder="1" applyAlignment="1">
      <alignment horizontal="left" vertical="top" wrapText="1"/>
    </xf>
    <xf numFmtId="0" fontId="9" fillId="0" borderId="44" xfId="0" applyFont="1" applyBorder="1" applyAlignment="1">
      <alignment vertical="top" wrapText="1"/>
    </xf>
    <xf numFmtId="0" fontId="9" fillId="0" borderId="4" xfId="0" applyFont="1" applyBorder="1" applyAlignment="1">
      <alignment horizontal="left" vertical="top"/>
    </xf>
    <xf numFmtId="0" fontId="9" fillId="0" borderId="47" xfId="0" applyFont="1" applyBorder="1" applyAlignment="1">
      <alignment vertical="top" wrapText="1"/>
    </xf>
    <xf numFmtId="0" fontId="9" fillId="0" borderId="46" xfId="0" applyFont="1" applyBorder="1" applyAlignment="1">
      <alignment horizontal="right" vertical="top" wrapText="1"/>
    </xf>
    <xf numFmtId="0" fontId="28" fillId="0" borderId="0" xfId="0" applyFont="1">
      <alignment vertical="center"/>
    </xf>
    <xf numFmtId="3" fontId="12" fillId="0" borderId="0" xfId="0" applyNumberFormat="1" applyFont="1" applyAlignment="1">
      <alignment horizontal="right" vertical="center"/>
    </xf>
    <xf numFmtId="0" fontId="13" fillId="0" borderId="0" xfId="0" applyFont="1" applyAlignment="1">
      <alignment vertical="center" wrapText="1"/>
    </xf>
    <xf numFmtId="0" fontId="12" fillId="0" borderId="13" xfId="0" applyFont="1" applyBorder="1" applyAlignment="1">
      <alignment horizontal="left" vertical="center"/>
    </xf>
    <xf numFmtId="0" fontId="12" fillId="8" borderId="10" xfId="9" applyFont="1" applyFill="1" applyBorder="1" applyAlignment="1">
      <alignment horizontal="center" vertical="center" wrapText="1"/>
    </xf>
    <xf numFmtId="0" fontId="12" fillId="8" borderId="12" xfId="9" applyFont="1" applyFill="1" applyBorder="1" applyAlignment="1">
      <alignment horizontal="center" vertical="center" wrapText="1"/>
    </xf>
    <xf numFmtId="0" fontId="12" fillId="8" borderId="1" xfId="9"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8" borderId="2" xfId="9" applyFont="1" applyFill="1" applyBorder="1" applyAlignment="1">
      <alignment horizontal="center" vertical="center" wrapText="1"/>
    </xf>
    <xf numFmtId="0" fontId="9" fillId="0" borderId="0" xfId="9" applyFont="1" applyAlignment="1">
      <alignment vertical="center" wrapText="1"/>
    </xf>
    <xf numFmtId="3" fontId="12" fillId="0" borderId="10" xfId="9" applyNumberFormat="1" applyFont="1" applyBorder="1" applyAlignment="1">
      <alignment horizontal="left" vertical="center" wrapText="1"/>
    </xf>
    <xf numFmtId="3" fontId="12" fillId="0" borderId="12" xfId="9" applyNumberFormat="1" applyFont="1" applyBorder="1" applyAlignment="1">
      <alignment horizontal="left" vertical="center" wrapText="1"/>
    </xf>
    <xf numFmtId="3" fontId="12" fillId="4" borderId="1" xfId="9" applyNumberFormat="1" applyFont="1" applyFill="1" applyBorder="1" applyAlignment="1">
      <alignment horizontal="right" vertical="center" wrapText="1"/>
    </xf>
    <xf numFmtId="38" fontId="12" fillId="0" borderId="1" xfId="4" applyFont="1" applyFill="1" applyBorder="1" applyAlignment="1">
      <alignment horizontal="right" vertical="center" wrapText="1"/>
    </xf>
    <xf numFmtId="0" fontId="12" fillId="0" borderId="48" xfId="9" applyFont="1" applyBorder="1" applyAlignment="1">
      <alignment vertical="top"/>
    </xf>
    <xf numFmtId="0" fontId="12" fillId="0" borderId="2" xfId="9" applyFont="1" applyBorder="1" applyAlignment="1">
      <alignment vertical="top"/>
    </xf>
    <xf numFmtId="0" fontId="12" fillId="0" borderId="25" xfId="9" applyFont="1" applyBorder="1" applyAlignment="1">
      <alignment vertical="top"/>
    </xf>
    <xf numFmtId="0" fontId="12" fillId="0" borderId="14" xfId="9" applyFont="1" applyBorder="1" applyAlignment="1">
      <alignment vertical="top"/>
    </xf>
    <xf numFmtId="0" fontId="12" fillId="0" borderId="0" xfId="9" applyFont="1">
      <alignment vertical="center"/>
    </xf>
    <xf numFmtId="0" fontId="1" fillId="0" borderId="0" xfId="9" applyAlignment="1">
      <alignment vertical="center" wrapText="1"/>
    </xf>
    <xf numFmtId="0" fontId="12" fillId="0" borderId="0" xfId="0" applyFont="1" applyAlignment="1">
      <alignment vertical="top" wrapText="1"/>
    </xf>
    <xf numFmtId="3" fontId="12" fillId="0" borderId="0" xfId="0" applyNumberFormat="1" applyFont="1" applyAlignment="1">
      <alignment horizontal="right" vertical="center" wrapText="1"/>
    </xf>
    <xf numFmtId="38" fontId="12" fillId="0" borderId="0" xfId="4" applyFont="1" applyFill="1" applyBorder="1" applyAlignment="1">
      <alignment horizontal="right" vertical="center" wrapText="1"/>
    </xf>
    <xf numFmtId="0" fontId="12" fillId="9" borderId="0" xfId="0" applyFont="1" applyFill="1" applyAlignment="1">
      <alignment vertical="top" wrapText="1"/>
    </xf>
    <xf numFmtId="0" fontId="12" fillId="8" borderId="12" xfId="0" applyFont="1" applyFill="1" applyBorder="1" applyAlignment="1">
      <alignment horizontal="center" vertical="center" wrapText="1"/>
    </xf>
    <xf numFmtId="179" fontId="12" fillId="0" borderId="49" xfId="7" applyNumberFormat="1" applyFont="1" applyBorder="1" applyAlignment="1">
      <alignment vertical="center" wrapText="1"/>
    </xf>
    <xf numFmtId="9" fontId="12" fillId="0" borderId="0" xfId="7" applyFont="1" applyBorder="1" applyAlignment="1">
      <alignment horizontal="right" vertical="center" wrapText="1"/>
    </xf>
    <xf numFmtId="0" fontId="9" fillId="0" borderId="0" xfId="0" applyFont="1" applyAlignment="1">
      <alignment vertical="top" wrapText="1"/>
    </xf>
    <xf numFmtId="0" fontId="14" fillId="0" borderId="0" xfId="2" applyBorder="1" applyAlignment="1">
      <alignment vertical="top"/>
    </xf>
    <xf numFmtId="0" fontId="12" fillId="9" borderId="50" xfId="0" applyFont="1" applyFill="1" applyBorder="1" applyAlignment="1">
      <alignment vertical="top" wrapText="1"/>
    </xf>
    <xf numFmtId="0" fontId="12" fillId="9" borderId="51" xfId="0" applyFont="1" applyFill="1" applyBorder="1" applyAlignment="1">
      <alignment vertical="top"/>
    </xf>
    <xf numFmtId="0" fontId="12" fillId="8" borderId="1" xfId="0" applyFont="1" applyFill="1" applyBorder="1" applyAlignment="1">
      <alignment vertical="center" wrapText="1"/>
    </xf>
    <xf numFmtId="179" fontId="12" fillId="0" borderId="52" xfId="7" applyNumberFormat="1" applyFont="1" applyBorder="1" applyAlignment="1">
      <alignment vertical="center" wrapText="1"/>
    </xf>
    <xf numFmtId="3" fontId="12" fillId="0" borderId="1" xfId="0" applyNumberFormat="1" applyFont="1" applyBorder="1" applyAlignment="1">
      <alignment horizontal="left" vertical="center" wrapText="1"/>
    </xf>
    <xf numFmtId="38" fontId="12" fillId="0" borderId="1" xfId="4" applyFont="1" applyFill="1" applyBorder="1" applyAlignment="1">
      <alignment horizontal="left" vertical="center" wrapText="1"/>
    </xf>
    <xf numFmtId="0" fontId="16" fillId="0" borderId="0" xfId="0" applyFont="1" applyAlignment="1">
      <alignment vertical="center" wrapText="1"/>
    </xf>
    <xf numFmtId="0" fontId="7" fillId="2" borderId="10" xfId="0" applyFont="1" applyFill="1" applyBorder="1" applyAlignment="1">
      <alignment horizontal="centerContinuous" vertical="center"/>
    </xf>
    <xf numFmtId="0" fontId="7" fillId="2" borderId="12" xfId="0" applyFont="1" applyFill="1" applyBorder="1" applyAlignment="1">
      <alignment horizontal="centerContinuous" vertical="center" wrapText="1"/>
    </xf>
    <xf numFmtId="0" fontId="9" fillId="2" borderId="10" xfId="0" applyFont="1" applyFill="1" applyBorder="1" applyAlignment="1">
      <alignment vertical="center" wrapText="1"/>
    </xf>
    <xf numFmtId="0" fontId="14" fillId="0" borderId="1" xfId="2" applyBorder="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9" fontId="9" fillId="0" borderId="0" xfId="0" applyNumberFormat="1" applyFont="1" applyAlignment="1">
      <alignment horizontal="left" vertical="center" wrapText="1"/>
    </xf>
    <xf numFmtId="0" fontId="12" fillId="2" borderId="2" xfId="0" applyFont="1" applyFill="1" applyBorder="1" applyAlignment="1">
      <alignment vertical="center" wrapText="1"/>
    </xf>
    <xf numFmtId="0" fontId="12" fillId="2" borderId="4" xfId="0" applyFont="1" applyFill="1" applyBorder="1">
      <alignment vertical="center"/>
    </xf>
    <xf numFmtId="0" fontId="12" fillId="2" borderId="25" xfId="0" applyFont="1" applyFill="1" applyBorder="1">
      <alignment vertical="center"/>
    </xf>
    <xf numFmtId="185" fontId="0" fillId="0" borderId="1" xfId="0" applyNumberFormat="1" applyBorder="1" applyAlignment="1">
      <alignment horizontal="right" vertical="center"/>
    </xf>
    <xf numFmtId="185" fontId="0" fillId="0" borderId="0" xfId="0" applyNumberFormat="1" applyAlignment="1">
      <alignment horizontal="right" vertical="center"/>
    </xf>
    <xf numFmtId="185" fontId="0" fillId="0" borderId="0" xfId="0" applyNumberFormat="1">
      <alignment vertical="center"/>
    </xf>
    <xf numFmtId="0" fontId="46" fillId="0" borderId="0" xfId="0" applyFont="1">
      <alignment vertical="center"/>
    </xf>
    <xf numFmtId="180" fontId="46" fillId="0" borderId="0" xfId="0" applyNumberFormat="1" applyFont="1" applyAlignment="1">
      <alignment horizontal="right" vertical="center"/>
    </xf>
    <xf numFmtId="176" fontId="0" fillId="0" borderId="1" xfId="0" applyNumberFormat="1" applyBorder="1" applyAlignment="1">
      <alignment horizontal="right" vertical="center"/>
    </xf>
    <xf numFmtId="0" fontId="12" fillId="0" borderId="1" xfId="7" applyNumberFormat="1" applyFont="1" applyFill="1" applyBorder="1" applyAlignment="1">
      <alignment horizontal="right" vertical="center"/>
    </xf>
    <xf numFmtId="3" fontId="12" fillId="0" borderId="14" xfId="0" applyNumberFormat="1" applyFont="1" applyBorder="1" applyAlignment="1">
      <alignment horizontal="right" vertical="center"/>
    </xf>
    <xf numFmtId="177" fontId="12" fillId="0" borderId="1" xfId="7" applyNumberFormat="1" applyFont="1" applyFill="1" applyBorder="1" applyAlignment="1">
      <alignment horizontal="right" vertical="center"/>
    </xf>
    <xf numFmtId="3" fontId="9" fillId="0" borderId="0" xfId="0" applyNumberFormat="1" applyFont="1" applyAlignment="1">
      <alignment horizontal="right" vertical="center"/>
    </xf>
    <xf numFmtId="0" fontId="0" fillId="2" borderId="10" xfId="0" applyFill="1" applyBorder="1">
      <alignment vertical="center"/>
    </xf>
    <xf numFmtId="181" fontId="12" fillId="0" borderId="1" xfId="0" applyNumberFormat="1" applyFont="1" applyBorder="1" applyAlignment="1">
      <alignment horizontal="right" vertical="center"/>
    </xf>
    <xf numFmtId="176" fontId="12" fillId="0" borderId="0" xfId="0" applyNumberFormat="1" applyFont="1" applyAlignment="1">
      <alignment horizontal="right" vertical="center"/>
    </xf>
    <xf numFmtId="14" fontId="9" fillId="2" borderId="1" xfId="0" applyNumberFormat="1" applyFont="1" applyFill="1" applyBorder="1" applyAlignment="1">
      <alignment horizontal="center" vertical="center" wrapText="1"/>
    </xf>
    <xf numFmtId="180" fontId="14" fillId="0" borderId="1" xfId="2" applyNumberFormat="1" applyFill="1" applyBorder="1" applyAlignment="1">
      <alignment horizontal="left" vertical="center" wrapText="1"/>
    </xf>
    <xf numFmtId="180" fontId="14" fillId="0" borderId="0" xfId="2" applyNumberFormat="1" applyFill="1" applyBorder="1" applyAlignment="1">
      <alignment horizontal="left" vertical="center" wrapText="1"/>
    </xf>
    <xf numFmtId="0" fontId="7" fillId="10" borderId="0" xfId="0" applyFont="1" applyFill="1">
      <alignment vertical="center"/>
    </xf>
    <xf numFmtId="0" fontId="1" fillId="0" borderId="0" xfId="8" applyAlignment="1">
      <alignment vertical="center" wrapText="1"/>
    </xf>
    <xf numFmtId="0" fontId="12" fillId="10" borderId="1" xfId="0" applyFont="1" applyFill="1" applyBorder="1">
      <alignment vertical="center"/>
    </xf>
    <xf numFmtId="0" fontId="12" fillId="10" borderId="48" xfId="0" applyFont="1" applyFill="1" applyBorder="1">
      <alignment vertical="center"/>
    </xf>
    <xf numFmtId="0" fontId="0" fillId="0" borderId="16" xfId="0" applyBorder="1">
      <alignment vertical="center"/>
    </xf>
    <xf numFmtId="0" fontId="12" fillId="0" borderId="12" xfId="0" applyFont="1" applyBorder="1" applyAlignment="1">
      <alignment horizontal="left" vertical="center"/>
    </xf>
    <xf numFmtId="0" fontId="9" fillId="0" borderId="14" xfId="0" applyFont="1" applyBorder="1" applyAlignment="1">
      <alignment horizontal="left" vertical="center"/>
    </xf>
    <xf numFmtId="0" fontId="14" fillId="10" borderId="0" xfId="2" applyFill="1" applyAlignment="1">
      <alignment horizontal="center" vertical="center" wrapText="1"/>
    </xf>
    <xf numFmtId="0" fontId="29" fillId="0" borderId="0" xfId="0" applyFont="1" applyAlignment="1">
      <alignment horizontal="centerContinuous" vertical="center"/>
    </xf>
    <xf numFmtId="0" fontId="0" fillId="0" borderId="0" xfId="0" applyAlignment="1">
      <alignment horizontal="centerContinuous" vertical="center"/>
    </xf>
    <xf numFmtId="0" fontId="29" fillId="0" borderId="0" xfId="0" applyFont="1" applyAlignment="1">
      <alignment horizontal="center" vertical="center"/>
    </xf>
    <xf numFmtId="0" fontId="12" fillId="0" borderId="3" xfId="0" applyFont="1" applyBorder="1" applyAlignment="1">
      <alignment horizontal="justify" vertical="center" wrapText="1"/>
    </xf>
    <xf numFmtId="0" fontId="47" fillId="8" borderId="1" xfId="0" applyFont="1" applyFill="1" applyBorder="1" applyAlignment="1">
      <alignment horizontal="center" vertical="center" wrapText="1"/>
    </xf>
    <xf numFmtId="179" fontId="12" fillId="0" borderId="49" xfId="7" applyNumberFormat="1" applyFont="1" applyFill="1" applyBorder="1" applyAlignment="1">
      <alignment vertical="center" wrapText="1"/>
    </xf>
    <xf numFmtId="38" fontId="0" fillId="0" borderId="1" xfId="4" applyFont="1" applyFill="1" applyBorder="1" applyAlignment="1">
      <alignment horizontal="right" vertical="center"/>
    </xf>
    <xf numFmtId="38" fontId="0" fillId="0" borderId="2" xfId="4" applyFont="1" applyFill="1" applyBorder="1" applyAlignment="1">
      <alignment horizontal="right" vertical="center"/>
    </xf>
    <xf numFmtId="38" fontId="0" fillId="0" borderId="20" xfId="4" applyFont="1" applyFill="1" applyBorder="1" applyAlignment="1">
      <alignment horizontal="right" vertical="center"/>
    </xf>
    <xf numFmtId="178" fontId="0" fillId="0" borderId="24" xfId="4" applyNumberFormat="1" applyFont="1" applyFill="1" applyBorder="1" applyAlignment="1">
      <alignment horizontal="right" vertical="center"/>
    </xf>
    <xf numFmtId="38" fontId="9" fillId="0" borderId="1" xfId="4" applyFont="1" applyFill="1" applyBorder="1">
      <alignment vertical="center"/>
    </xf>
    <xf numFmtId="38" fontId="0" fillId="0" borderId="1" xfId="4" applyFont="1" applyFill="1" applyBorder="1" applyAlignment="1">
      <alignment horizontal="right" vertical="center" wrapText="1"/>
    </xf>
    <xf numFmtId="179" fontId="12" fillId="0" borderId="27" xfId="0" applyNumberFormat="1" applyFont="1" applyBorder="1" applyAlignment="1">
      <alignment vertical="center" wrapText="1"/>
    </xf>
    <xf numFmtId="38" fontId="0" fillId="0" borderId="28" xfId="4" applyFont="1" applyFill="1" applyBorder="1" applyAlignment="1">
      <alignment horizontal="right" vertical="center" wrapText="1"/>
    </xf>
    <xf numFmtId="38" fontId="0" fillId="0" borderId="29" xfId="4" applyFont="1" applyFill="1" applyBorder="1" applyAlignment="1">
      <alignment horizontal="right" vertical="center" wrapText="1"/>
    </xf>
    <xf numFmtId="38" fontId="0" fillId="0" borderId="15" xfId="4" applyFont="1" applyFill="1" applyBorder="1" applyAlignment="1">
      <alignment horizontal="right" vertical="center" wrapText="1"/>
    </xf>
    <xf numFmtId="38" fontId="0" fillId="0" borderId="3" xfId="4" applyFont="1" applyFill="1" applyBorder="1" applyAlignment="1">
      <alignment horizontal="right" vertical="center" wrapText="1"/>
    </xf>
    <xf numFmtId="38" fontId="12" fillId="0" borderId="1" xfId="4" applyFont="1" applyFill="1" applyBorder="1">
      <alignment vertical="center"/>
    </xf>
    <xf numFmtId="179" fontId="12" fillId="0" borderId="1" xfId="7" applyNumberFormat="1" applyFont="1" applyFill="1" applyBorder="1">
      <alignment vertical="center"/>
    </xf>
    <xf numFmtId="176" fontId="12" fillId="0" borderId="5" xfId="0" applyNumberFormat="1" applyFont="1" applyBorder="1" applyAlignment="1">
      <alignment horizontal="right" vertical="center" wrapText="1"/>
    </xf>
    <xf numFmtId="176" fontId="12" fillId="0" borderId="6" xfId="0" applyNumberFormat="1" applyFont="1" applyBorder="1" applyAlignment="1">
      <alignment horizontal="right" vertical="center" wrapText="1"/>
    </xf>
    <xf numFmtId="176" fontId="12" fillId="0" borderId="7" xfId="0" applyNumberFormat="1" applyFont="1" applyBorder="1" applyAlignment="1">
      <alignment horizontal="right" vertical="center" wrapText="1"/>
    </xf>
    <xf numFmtId="176" fontId="12" fillId="0" borderId="8" xfId="0" applyNumberFormat="1" applyFont="1" applyBorder="1" applyAlignment="1">
      <alignment horizontal="right" vertical="center" wrapText="1"/>
    </xf>
    <xf numFmtId="176" fontId="12" fillId="0" borderId="3" xfId="0" applyNumberFormat="1" applyFont="1" applyBorder="1" applyAlignment="1">
      <alignment horizontal="right" vertical="center" wrapText="1"/>
    </xf>
    <xf numFmtId="176" fontId="12" fillId="0" borderId="1" xfId="0" applyNumberFormat="1" applyFont="1" applyBorder="1" applyAlignment="1">
      <alignment horizontal="right" vertical="center" wrapText="1"/>
    </xf>
    <xf numFmtId="180" fontId="28" fillId="0" borderId="32" xfId="0" applyNumberFormat="1" applyFont="1" applyBorder="1">
      <alignment vertical="center"/>
    </xf>
    <xf numFmtId="3" fontId="0" fillId="0" borderId="1" xfId="0" applyNumberFormat="1" applyBorder="1">
      <alignment vertical="center"/>
    </xf>
    <xf numFmtId="38" fontId="28" fillId="0" borderId="1" xfId="4" applyFont="1" applyFill="1" applyBorder="1" applyAlignment="1">
      <alignment vertical="center" wrapText="1"/>
    </xf>
    <xf numFmtId="38" fontId="28" fillId="0" borderId="1" xfId="4" applyFont="1" applyFill="1" applyBorder="1">
      <alignment vertical="center"/>
    </xf>
    <xf numFmtId="38" fontId="28" fillId="0" borderId="2" xfId="4" applyFont="1" applyFill="1" applyBorder="1">
      <alignment vertical="center"/>
    </xf>
    <xf numFmtId="38" fontId="28" fillId="0" borderId="21" xfId="4" applyFont="1" applyFill="1" applyBorder="1">
      <alignment vertical="center"/>
    </xf>
    <xf numFmtId="0" fontId="7" fillId="0" borderId="9" xfId="0" applyFont="1" applyBorder="1">
      <alignment vertical="center"/>
    </xf>
    <xf numFmtId="0" fontId="13" fillId="0" borderId="0" xfId="0" applyFont="1" applyAlignment="1">
      <alignment horizontal="right" vertical="center" wrapText="1"/>
    </xf>
    <xf numFmtId="0" fontId="9" fillId="0" borderId="1" xfId="0" applyFont="1" applyBorder="1" applyAlignment="1">
      <alignment horizontal="right" vertical="center" wrapText="1"/>
    </xf>
    <xf numFmtId="0" fontId="14" fillId="0" borderId="0" xfId="2" applyBorder="1" applyAlignment="1">
      <alignment horizontal="left" vertical="top"/>
    </xf>
    <xf numFmtId="0" fontId="38" fillId="7" borderId="13" xfId="0" applyFont="1" applyFill="1" applyBorder="1">
      <alignment vertical="center"/>
    </xf>
    <xf numFmtId="0" fontId="12" fillId="9" borderId="0" xfId="0" applyFont="1" applyFill="1" applyAlignment="1">
      <alignment horizontal="left" vertical="center" wrapText="1"/>
    </xf>
    <xf numFmtId="0" fontId="20" fillId="0" borderId="9" xfId="0" applyFont="1" applyBorder="1" applyAlignment="1">
      <alignment horizontal="left" vertical="center"/>
    </xf>
    <xf numFmtId="38" fontId="12" fillId="0" borderId="0" xfId="4" applyFont="1" applyBorder="1" applyAlignment="1">
      <alignment horizontal="right" vertical="center" wrapText="1"/>
    </xf>
    <xf numFmtId="0" fontId="9" fillId="8" borderId="1" xfId="0" applyFont="1" applyFill="1" applyBorder="1" applyAlignment="1">
      <alignment horizontal="left" vertical="center" wrapText="1"/>
    </xf>
    <xf numFmtId="0" fontId="0" fillId="0" borderId="0" xfId="0" applyAlignment="1">
      <alignment horizontal="left" vertical="center"/>
    </xf>
    <xf numFmtId="0" fontId="48" fillId="0" borderId="0" xfId="0" applyFont="1">
      <alignment vertical="center"/>
    </xf>
    <xf numFmtId="0" fontId="12" fillId="2" borderId="3" xfId="0" applyFont="1" applyFill="1" applyBorder="1">
      <alignment vertical="center"/>
    </xf>
    <xf numFmtId="38" fontId="28" fillId="0" borderId="3" xfId="4" applyFont="1" applyFill="1" applyBorder="1" applyAlignment="1">
      <alignment horizontal="right" vertical="center"/>
    </xf>
    <xf numFmtId="38" fontId="50" fillId="0" borderId="36" xfId="0" applyNumberFormat="1" applyFont="1" applyBorder="1" applyAlignment="1">
      <alignment horizontal="right" vertical="center"/>
    </xf>
    <xf numFmtId="38" fontId="28" fillId="0" borderId="1" xfId="4" applyFont="1" applyFill="1" applyBorder="1" applyAlignment="1">
      <alignment horizontal="right" vertical="center"/>
    </xf>
    <xf numFmtId="0" fontId="28" fillId="2" borderId="1" xfId="0" applyFont="1" applyFill="1" applyBorder="1" applyAlignment="1">
      <alignment horizontal="center" vertical="center" wrapText="1"/>
    </xf>
    <xf numFmtId="0" fontId="49" fillId="2" borderId="1" xfId="0" applyFont="1" applyFill="1" applyBorder="1" applyAlignment="1">
      <alignment horizontal="center" vertical="center" wrapText="1"/>
    </xf>
    <xf numFmtId="38" fontId="49" fillId="0" borderId="1" xfId="4" applyFont="1" applyFill="1" applyBorder="1" applyAlignment="1">
      <alignment horizontal="right" vertical="center" wrapText="1"/>
    </xf>
    <xf numFmtId="0" fontId="49" fillId="0" borderId="0" xfId="0" applyFont="1">
      <alignment vertical="center"/>
    </xf>
    <xf numFmtId="0" fontId="0" fillId="8" borderId="53" xfId="0" applyFill="1" applyBorder="1" applyAlignment="1">
      <alignment horizontal="center" vertical="center" wrapText="1"/>
    </xf>
    <xf numFmtId="3" fontId="12" fillId="9" borderId="53" xfId="0" applyNumberFormat="1" applyFont="1" applyFill="1" applyBorder="1">
      <alignment vertical="center"/>
    </xf>
    <xf numFmtId="0" fontId="28" fillId="0" borderId="53" xfId="0" applyFont="1" applyBorder="1" applyAlignment="1">
      <alignment horizontal="right" wrapText="1"/>
    </xf>
    <xf numFmtId="0" fontId="0" fillId="8" borderId="12" xfId="0" applyFill="1" applyBorder="1" applyAlignment="1">
      <alignment horizontal="center" vertical="center" wrapText="1"/>
    </xf>
    <xf numFmtId="3" fontId="12" fillId="9" borderId="12" xfId="0" applyNumberFormat="1" applyFont="1" applyFill="1" applyBorder="1">
      <alignment vertical="center"/>
    </xf>
    <xf numFmtId="179" fontId="28" fillId="0" borderId="12" xfId="0" applyNumberFormat="1" applyFont="1" applyBorder="1" applyAlignment="1">
      <alignment horizontal="right" wrapText="1"/>
    </xf>
    <xf numFmtId="0" fontId="12" fillId="8" borderId="54" xfId="0" applyFont="1" applyFill="1" applyBorder="1" applyAlignment="1">
      <alignment horizontal="center" vertical="center" wrapText="1"/>
    </xf>
    <xf numFmtId="3" fontId="12" fillId="9" borderId="53" xfId="0" applyNumberFormat="1" applyFont="1" applyFill="1" applyBorder="1" applyAlignment="1">
      <alignment vertical="center" wrapText="1"/>
    </xf>
    <xf numFmtId="3" fontId="12" fillId="9" borderId="53" xfId="0" applyNumberFormat="1" applyFont="1" applyFill="1" applyBorder="1" applyAlignment="1">
      <alignment horizontal="right" vertical="center"/>
    </xf>
    <xf numFmtId="0" fontId="12" fillId="8" borderId="15" xfId="0" applyFont="1" applyFill="1" applyBorder="1" applyAlignment="1">
      <alignment horizontal="center" vertical="center" wrapText="1"/>
    </xf>
    <xf numFmtId="38" fontId="9" fillId="0" borderId="12" xfId="0" applyNumberFormat="1" applyFont="1" applyBorder="1" applyAlignment="1">
      <alignment vertical="center" wrapText="1"/>
    </xf>
    <xf numFmtId="38" fontId="12" fillId="0" borderId="12" xfId="0" applyNumberFormat="1" applyFont="1" applyBorder="1" applyAlignment="1">
      <alignment vertical="center" wrapText="1"/>
    </xf>
    <xf numFmtId="179" fontId="12" fillId="0" borderId="12" xfId="7" applyNumberFormat="1" applyFont="1" applyBorder="1" applyAlignment="1">
      <alignment vertical="center" wrapText="1"/>
    </xf>
    <xf numFmtId="3" fontId="12" fillId="9" borderId="12" xfId="0" applyNumberFormat="1" applyFont="1" applyFill="1" applyBorder="1" applyAlignment="1">
      <alignment horizontal="right" vertical="center"/>
    </xf>
    <xf numFmtId="3" fontId="12" fillId="0" borderId="53" xfId="0" applyNumberFormat="1" applyFont="1" applyBorder="1" applyAlignment="1">
      <alignment horizontal="right" vertical="center"/>
    </xf>
    <xf numFmtId="0" fontId="12" fillId="0" borderId="53" xfId="0" applyFont="1" applyBorder="1">
      <alignment vertical="center"/>
    </xf>
    <xf numFmtId="0" fontId="51" fillId="0" borderId="0" xfId="0" applyFont="1" applyAlignment="1">
      <alignment vertical="center" wrapText="1"/>
    </xf>
    <xf numFmtId="0" fontId="12" fillId="0" borderId="0" xfId="0" applyFont="1" applyAlignment="1">
      <alignment horizontal="left" vertical="top" wrapText="1"/>
    </xf>
    <xf numFmtId="0" fontId="28" fillId="8" borderId="2" xfId="0" applyFont="1" applyFill="1" applyBorder="1" applyAlignment="1">
      <alignment horizontal="center" vertical="center" wrapText="1"/>
    </xf>
    <xf numFmtId="0" fontId="50" fillId="0" borderId="55" xfId="0" applyFont="1" applyBorder="1" applyAlignment="1">
      <alignment vertical="center" wrapText="1"/>
    </xf>
    <xf numFmtId="0" fontId="50" fillId="0" borderId="56" xfId="0" applyFont="1" applyBorder="1" applyAlignment="1">
      <alignment vertical="center" wrapText="1"/>
    </xf>
    <xf numFmtId="0" fontId="28" fillId="0" borderId="0" xfId="0" applyFont="1" applyAlignment="1">
      <alignment vertical="center" wrapText="1"/>
    </xf>
    <xf numFmtId="0" fontId="50" fillId="0" borderId="0" xfId="0" applyFont="1" applyAlignment="1">
      <alignment vertical="center" wrapText="1"/>
    </xf>
    <xf numFmtId="3" fontId="50" fillId="0" borderId="57" xfId="0" applyNumberFormat="1" applyFont="1" applyBorder="1">
      <alignment vertical="center"/>
    </xf>
    <xf numFmtId="3" fontId="50" fillId="0" borderId="55" xfId="0" applyNumberFormat="1" applyFont="1" applyBorder="1">
      <alignment vertical="center"/>
    </xf>
    <xf numFmtId="3" fontId="50" fillId="0" borderId="58" xfId="0" applyNumberFormat="1" applyFont="1" applyBorder="1">
      <alignment vertical="center"/>
    </xf>
    <xf numFmtId="3" fontId="50" fillId="0" borderId="56" xfId="0" applyNumberFormat="1" applyFont="1" applyBorder="1">
      <alignment vertical="center"/>
    </xf>
    <xf numFmtId="0" fontId="12" fillId="0" borderId="0" xfId="0" applyFont="1" applyAlignment="1">
      <alignment horizontal="left" vertical="top"/>
    </xf>
    <xf numFmtId="0" fontId="28" fillId="0" borderId="0" xfId="0" applyFont="1" applyAlignment="1">
      <alignment horizontal="right" vertical="center" wrapText="1" indent="1"/>
    </xf>
    <xf numFmtId="0" fontId="34" fillId="8" borderId="0" xfId="2" applyFont="1" applyFill="1" applyAlignment="1">
      <alignment horizontal="center" vertical="center" wrapText="1"/>
    </xf>
    <xf numFmtId="9" fontId="28" fillId="0" borderId="0" xfId="0" applyNumberFormat="1" applyFont="1" applyAlignment="1">
      <alignment horizontal="center" vertical="center" wrapText="1"/>
    </xf>
    <xf numFmtId="179" fontId="12" fillId="0" borderId="1" xfId="7" applyNumberFormat="1" applyFont="1" applyFill="1" applyBorder="1" applyAlignment="1">
      <alignment vertical="center" wrapText="1"/>
    </xf>
    <xf numFmtId="0" fontId="25" fillId="0" borderId="1" xfId="0" applyFont="1" applyBorder="1" applyAlignment="1">
      <alignment vertical="center" wrapText="1"/>
    </xf>
    <xf numFmtId="0" fontId="23" fillId="0" borderId="44" xfId="0" applyFont="1" applyBorder="1" applyAlignment="1">
      <alignment horizontal="left" vertical="center" wrapText="1"/>
    </xf>
    <xf numFmtId="38" fontId="9" fillId="0" borderId="44" xfId="0" applyNumberFormat="1" applyFont="1" applyBorder="1" applyAlignment="1">
      <alignment horizontal="right" vertical="center" wrapText="1"/>
    </xf>
    <xf numFmtId="0" fontId="9" fillId="0" borderId="45" xfId="0" applyFont="1" applyBorder="1" applyAlignment="1">
      <alignment horizontal="left" vertical="center" wrapText="1"/>
    </xf>
    <xf numFmtId="184" fontId="9" fillId="0" borderId="45" xfId="0" applyNumberFormat="1" applyFont="1" applyBorder="1" applyAlignment="1">
      <alignment horizontal="right" vertical="center" wrapText="1"/>
    </xf>
    <xf numFmtId="182" fontId="9" fillId="0" borderId="44" xfId="0" applyNumberFormat="1" applyFont="1" applyBorder="1" applyAlignment="1">
      <alignment horizontal="right" vertical="center" wrapText="1"/>
    </xf>
    <xf numFmtId="3" fontId="9" fillId="0" borderId="47" xfId="0" applyNumberFormat="1" applyFont="1" applyBorder="1" applyAlignment="1">
      <alignment horizontal="right" vertical="center" wrapText="1"/>
    </xf>
    <xf numFmtId="0" fontId="9" fillId="0" borderId="44" xfId="0" applyFont="1" applyBorder="1" applyAlignment="1">
      <alignment horizontal="right" vertical="center" wrapText="1"/>
    </xf>
    <xf numFmtId="0" fontId="9" fillId="0" borderId="47" xfId="0" applyFont="1" applyBorder="1" applyAlignment="1">
      <alignment horizontal="left" vertical="center" wrapText="1"/>
    </xf>
    <xf numFmtId="0" fontId="9" fillId="0" borderId="47" xfId="0" applyFont="1" applyBorder="1" applyAlignment="1">
      <alignment horizontal="right" vertical="center" wrapText="1"/>
    </xf>
    <xf numFmtId="0" fontId="12" fillId="0" borderId="0" xfId="9" applyFont="1" applyAlignment="1">
      <alignment vertical="top"/>
    </xf>
    <xf numFmtId="0" fontId="9" fillId="0" borderId="59" xfId="0" applyFont="1" applyBorder="1" applyAlignment="1">
      <alignment vertical="top" wrapText="1"/>
    </xf>
    <xf numFmtId="0" fontId="9" fillId="0" borderId="59" xfId="0" applyFont="1" applyBorder="1" applyAlignment="1">
      <alignment horizontal="left" vertical="center" wrapText="1"/>
    </xf>
    <xf numFmtId="0" fontId="9" fillId="8" borderId="2" xfId="9" applyFont="1" applyFill="1" applyBorder="1" applyAlignment="1">
      <alignment horizontal="center" vertical="center" wrapText="1"/>
    </xf>
    <xf numFmtId="0" fontId="8" fillId="8" borderId="2" xfId="9" applyFont="1" applyFill="1" applyBorder="1" applyAlignment="1">
      <alignment horizontal="center" vertical="center" wrapText="1"/>
    </xf>
    <xf numFmtId="3" fontId="8" fillId="9" borderId="1" xfId="9" applyNumberFormat="1" applyFont="1" applyFill="1" applyBorder="1" applyAlignment="1">
      <alignment horizontal="right" vertical="center" wrapText="1"/>
    </xf>
    <xf numFmtId="38" fontId="9" fillId="9" borderId="44" xfId="0" applyNumberFormat="1" applyFont="1" applyFill="1" applyBorder="1" applyAlignment="1">
      <alignment horizontal="right" vertical="center" wrapText="1"/>
    </xf>
    <xf numFmtId="184" fontId="9" fillId="9" borderId="45" xfId="0" applyNumberFormat="1" applyFont="1" applyFill="1" applyBorder="1" applyAlignment="1">
      <alignment horizontal="right" vertical="center" wrapText="1"/>
    </xf>
    <xf numFmtId="186" fontId="9" fillId="9" borderId="45" xfId="10" applyNumberFormat="1" applyFont="1" applyFill="1" applyBorder="1" applyAlignment="1">
      <alignment horizontal="right" vertical="center" wrapText="1"/>
    </xf>
    <xf numFmtId="182" fontId="9" fillId="9" borderId="44" xfId="0" applyNumberFormat="1" applyFont="1" applyFill="1" applyBorder="1" applyAlignment="1">
      <alignment horizontal="right" vertical="center" wrapText="1"/>
    </xf>
    <xf numFmtId="186" fontId="9" fillId="9" borderId="45" xfId="0" applyNumberFormat="1" applyFont="1" applyFill="1" applyBorder="1" applyAlignment="1">
      <alignment horizontal="right" vertical="center" wrapText="1"/>
    </xf>
    <xf numFmtId="3" fontId="9" fillId="9" borderId="47" xfId="0" applyNumberFormat="1" applyFont="1" applyFill="1" applyBorder="1" applyAlignment="1">
      <alignment horizontal="right" vertical="center" wrapText="1"/>
    </xf>
    <xf numFmtId="3" fontId="9" fillId="9" borderId="4" xfId="0" applyNumberFormat="1" applyFont="1" applyFill="1" applyBorder="1" applyAlignment="1">
      <alignment horizontal="right" vertical="center" wrapText="1"/>
    </xf>
    <xf numFmtId="183" fontId="9" fillId="9" borderId="44" xfId="0" applyNumberFormat="1" applyFont="1" applyFill="1" applyBorder="1" applyAlignment="1">
      <alignment horizontal="right" vertical="center" wrapText="1"/>
    </xf>
    <xf numFmtId="182" fontId="9" fillId="9" borderId="47" xfId="0" applyNumberFormat="1" applyFont="1" applyFill="1" applyBorder="1" applyAlignment="1">
      <alignment horizontal="right" vertical="center" wrapText="1"/>
    </xf>
    <xf numFmtId="182" fontId="9" fillId="9" borderId="46" xfId="0" applyNumberFormat="1" applyFont="1" applyFill="1" applyBorder="1" applyAlignment="1">
      <alignment horizontal="right" vertical="center" wrapText="1"/>
    </xf>
    <xf numFmtId="0" fontId="25" fillId="0" borderId="0" xfId="0" applyFont="1" applyAlignment="1">
      <alignment horizontal="left" vertical="top" wrapText="1"/>
    </xf>
    <xf numFmtId="0" fontId="9" fillId="0" borderId="44" xfId="0" applyFont="1" applyBorder="1" applyAlignment="1">
      <alignment horizontal="left" vertical="top" wrapText="1"/>
    </xf>
    <xf numFmtId="0" fontId="9" fillId="0" borderId="3" xfId="0" applyFont="1" applyBorder="1" applyAlignment="1">
      <alignment horizontal="left" vertical="top" wrapText="1"/>
    </xf>
    <xf numFmtId="0" fontId="9" fillId="0" borderId="44" xfId="0" applyFont="1" applyBorder="1" applyAlignment="1">
      <alignment horizontal="left" vertical="center" wrapText="1"/>
    </xf>
    <xf numFmtId="0" fontId="12" fillId="0" borderId="0" xfId="0" applyFont="1" applyAlignment="1">
      <alignment horizontal="left" vertical="center" wrapText="1"/>
    </xf>
    <xf numFmtId="0" fontId="25" fillId="0" borderId="1" xfId="0" applyFont="1" applyBorder="1" applyAlignment="1">
      <alignment vertical="center" wrapText="1"/>
    </xf>
    <xf numFmtId="38" fontId="25" fillId="0" borderId="1" xfId="4" applyFont="1" applyBorder="1" applyAlignment="1">
      <alignment vertical="center" wrapText="1"/>
    </xf>
    <xf numFmtId="0" fontId="12" fillId="0" borderId="1" xfId="0" applyFont="1" applyBorder="1" applyAlignment="1">
      <alignment vertical="center" wrapText="1"/>
    </xf>
    <xf numFmtId="0" fontId="24" fillId="0" borderId="1" xfId="2" applyFont="1" applyBorder="1" applyAlignment="1">
      <alignment vertical="center" wrapText="1"/>
    </xf>
    <xf numFmtId="0" fontId="29" fillId="0" borderId="0" xfId="0" applyFont="1" applyAlignment="1">
      <alignment horizontal="center" vertical="center" wrapText="1"/>
    </xf>
    <xf numFmtId="0" fontId="12" fillId="0" borderId="0" xfId="0" applyFont="1" applyAlignment="1">
      <alignment vertical="top" wrapText="1"/>
    </xf>
    <xf numFmtId="0" fontId="14" fillId="0" borderId="0" xfId="2" applyFill="1" applyBorder="1" applyAlignment="1">
      <alignment vertical="top" wrapText="1"/>
    </xf>
    <xf numFmtId="0" fontId="14" fillId="0" borderId="0" xfId="2" applyBorder="1" applyAlignment="1">
      <alignment vertical="top" wrapText="1"/>
    </xf>
    <xf numFmtId="0" fontId="25" fillId="6" borderId="10" xfId="0" applyFont="1" applyFill="1" applyBorder="1" applyAlignment="1">
      <alignment vertical="center" wrapText="1"/>
    </xf>
    <xf numFmtId="0" fontId="25" fillId="6" borderId="11" xfId="0" applyFont="1" applyFill="1" applyBorder="1" applyAlignment="1">
      <alignment vertical="center" wrapText="1"/>
    </xf>
    <xf numFmtId="0" fontId="25" fillId="6" borderId="12" xfId="0" applyFont="1" applyFill="1" applyBorder="1" applyAlignment="1">
      <alignment vertical="center" wrapText="1"/>
    </xf>
    <xf numFmtId="0" fontId="25" fillId="0" borderId="1" xfId="0" applyFont="1" applyBorder="1" applyAlignment="1">
      <alignment horizontal="justify"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4" fillId="0" borderId="2" xfId="2" applyBorder="1" applyAlignment="1">
      <alignment vertical="center" wrapText="1"/>
    </xf>
    <xf numFmtId="0" fontId="14" fillId="0" borderId="3" xfId="2" applyBorder="1" applyAlignment="1">
      <alignment vertical="center" wrapText="1"/>
    </xf>
    <xf numFmtId="0" fontId="38" fillId="7" borderId="0" xfId="0" applyFont="1" applyFill="1" applyAlignment="1">
      <alignment horizontal="left" vertical="center"/>
    </xf>
    <xf numFmtId="0" fontId="14" fillId="0" borderId="0" xfId="2" applyBorder="1" applyAlignment="1">
      <alignment horizontal="left" vertical="top" wrapText="1"/>
    </xf>
    <xf numFmtId="0" fontId="0" fillId="0" borderId="0" xfId="0" applyAlignment="1">
      <alignment horizontal="left" vertical="top" wrapText="1"/>
    </xf>
    <xf numFmtId="0" fontId="12" fillId="0" borderId="14" xfId="0" applyFont="1" applyBorder="1" applyAlignment="1">
      <alignment horizontal="left" vertical="top"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12" fillId="0" borderId="25" xfId="0" applyFont="1" applyBorder="1" applyAlignment="1">
      <alignment horizontal="left" vertical="top" wrapText="1"/>
    </xf>
    <xf numFmtId="0" fontId="12" fillId="0" borderId="0" xfId="0" applyFont="1" applyAlignment="1">
      <alignment horizontal="left" vertical="top" wrapText="1"/>
    </xf>
    <xf numFmtId="0" fontId="38" fillId="7" borderId="0" xfId="0" applyFont="1" applyFill="1" applyAlignment="1">
      <alignment horizontal="left" vertical="top"/>
    </xf>
    <xf numFmtId="0" fontId="12" fillId="0" borderId="35" xfId="0" applyFont="1" applyBorder="1" applyAlignment="1">
      <alignment horizontal="left" vertical="center" wrapText="1"/>
    </xf>
    <xf numFmtId="0" fontId="12" fillId="0" borderId="34" xfId="0" applyFont="1" applyBorder="1" applyAlignment="1">
      <alignment horizontal="left" vertical="center" wrapText="1"/>
    </xf>
    <xf numFmtId="0" fontId="12" fillId="0" borderId="36" xfId="0" applyFont="1" applyBorder="1" applyAlignment="1">
      <alignment horizontal="left" vertical="center" wrapText="1"/>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28" fillId="0" borderId="4" xfId="0" applyFont="1" applyBorder="1" applyAlignment="1">
      <alignment horizontal="left" vertical="center" wrapText="1"/>
    </xf>
    <xf numFmtId="0" fontId="28" fillId="0" borderId="3" xfId="0" applyFont="1" applyBorder="1" applyAlignment="1">
      <alignment horizontal="left" vertical="center" wrapText="1"/>
    </xf>
    <xf numFmtId="0" fontId="12" fillId="0" borderId="13" xfId="0" applyFont="1" applyBorder="1" applyAlignment="1">
      <alignment horizontal="left" vertical="top" wrapText="1"/>
    </xf>
    <xf numFmtId="0" fontId="9" fillId="0" borderId="0" xfId="0" applyFont="1" applyAlignment="1">
      <alignment horizontal="left" vertical="top" wrapText="1"/>
    </xf>
    <xf numFmtId="0" fontId="12" fillId="9" borderId="0" xfId="0" applyFont="1" applyFill="1" applyAlignment="1">
      <alignment horizontal="left" vertical="center"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3" xfId="0" applyFont="1" applyBorder="1" applyAlignment="1">
      <alignment horizontal="left" vertical="center" wrapText="1"/>
    </xf>
    <xf numFmtId="0" fontId="12" fillId="9" borderId="48" xfId="0" applyFont="1" applyFill="1" applyBorder="1" applyAlignment="1">
      <alignment horizontal="left" vertical="top" wrapText="1"/>
    </xf>
    <xf numFmtId="0" fontId="12" fillId="9" borderId="2" xfId="0" applyFont="1" applyFill="1" applyBorder="1" applyAlignment="1">
      <alignment horizontal="left" vertical="top" wrapText="1"/>
    </xf>
    <xf numFmtId="0" fontId="12" fillId="9" borderId="25" xfId="0" applyFont="1" applyFill="1" applyBorder="1" applyAlignment="1">
      <alignment horizontal="left" vertical="top" wrapText="1"/>
    </xf>
    <xf numFmtId="0" fontId="9" fillId="8" borderId="41" xfId="0" applyFont="1" applyFill="1" applyBorder="1" applyAlignment="1">
      <alignment horizontal="center" vertical="center" wrapText="1"/>
    </xf>
    <xf numFmtId="0" fontId="9" fillId="8" borderId="42"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46" xfId="0" applyFont="1" applyBorder="1" applyAlignment="1">
      <alignment horizontal="left" vertical="center" wrapText="1"/>
    </xf>
    <xf numFmtId="0" fontId="9" fillId="0" borderId="3" xfId="0" applyFont="1" applyBorder="1" applyAlignment="1">
      <alignment horizontal="left" vertical="center" wrapText="1"/>
    </xf>
    <xf numFmtId="0" fontId="12" fillId="0" borderId="2" xfId="9" applyFont="1" applyBorder="1" applyAlignment="1">
      <alignment horizontal="left" vertical="center" wrapText="1"/>
    </xf>
    <xf numFmtId="0" fontId="12" fillId="0" borderId="4" xfId="9" applyFont="1" applyBorder="1" applyAlignment="1">
      <alignment horizontal="left" vertical="center" wrapText="1"/>
    </xf>
    <xf numFmtId="0" fontId="12" fillId="0" borderId="3" xfId="9" applyFont="1" applyBorder="1" applyAlignment="1">
      <alignment horizontal="left" vertical="center" wrapText="1"/>
    </xf>
    <xf numFmtId="0" fontId="54" fillId="0" borderId="44" xfId="0" applyFont="1" applyBorder="1" applyAlignment="1">
      <alignment horizontal="left" vertical="center" wrapText="1"/>
    </xf>
    <xf numFmtId="0" fontId="0" fillId="0" borderId="4" xfId="0" applyBorder="1" applyAlignment="1">
      <alignment horizontal="left" vertical="center" wrapText="1"/>
    </xf>
    <xf numFmtId="0" fontId="0" fillId="0" borderId="46" xfId="0" applyBorder="1" applyAlignment="1">
      <alignment horizontal="left" vertical="center" wrapText="1"/>
    </xf>
    <xf numFmtId="0" fontId="12" fillId="0" borderId="46" xfId="9" applyFont="1" applyBorder="1" applyAlignment="1">
      <alignment horizontal="left" vertical="center" wrapText="1"/>
    </xf>
    <xf numFmtId="0" fontId="12" fillId="8" borderId="10" xfId="9" applyFont="1" applyFill="1" applyBorder="1" applyAlignment="1">
      <alignment horizontal="center" vertical="center" wrapText="1"/>
    </xf>
    <xf numFmtId="0" fontId="12" fillId="8" borderId="12" xfId="9" applyFont="1" applyFill="1" applyBorder="1" applyAlignment="1">
      <alignment horizontal="center" vertical="center" wrapText="1"/>
    </xf>
    <xf numFmtId="0" fontId="12" fillId="0" borderId="25" xfId="9" applyFont="1" applyBorder="1" applyAlignment="1">
      <alignment horizontal="left" vertical="center" wrapText="1"/>
    </xf>
    <xf numFmtId="0" fontId="12" fillId="0" borderId="48" xfId="9" applyFont="1" applyBorder="1" applyAlignment="1">
      <alignment horizontal="left" vertical="center" wrapText="1"/>
    </xf>
    <xf numFmtId="0" fontId="12" fillId="0" borderId="13" xfId="9" applyFont="1" applyBorder="1" applyAlignment="1">
      <alignment horizontal="left" vertical="center" wrapText="1"/>
    </xf>
    <xf numFmtId="0" fontId="12" fillId="0" borderId="16" xfId="9" applyFont="1" applyBorder="1" applyAlignment="1">
      <alignment horizontal="left" vertical="center" wrapText="1"/>
    </xf>
    <xf numFmtId="0" fontId="12" fillId="0" borderId="30" xfId="9" applyFont="1" applyBorder="1" applyAlignment="1">
      <alignment horizontal="left" vertical="center" wrapText="1"/>
    </xf>
    <xf numFmtId="0" fontId="12" fillId="0" borderId="15" xfId="9" applyFont="1" applyBorder="1" applyAlignment="1">
      <alignment horizontal="left" vertical="center" wrapText="1"/>
    </xf>
    <xf numFmtId="3" fontId="12" fillId="0" borderId="10" xfId="9" applyNumberFormat="1" applyFont="1" applyBorder="1" applyAlignment="1">
      <alignment horizontal="right" vertical="center" wrapText="1"/>
    </xf>
    <xf numFmtId="3" fontId="12" fillId="0" borderId="12" xfId="9" applyNumberFormat="1" applyFont="1" applyBorder="1" applyAlignment="1">
      <alignment horizontal="right" vertical="center" wrapText="1"/>
    </xf>
    <xf numFmtId="0" fontId="0" fillId="0" borderId="12" xfId="0" applyBorder="1" applyAlignment="1">
      <alignment horizontal="left" vertical="center" wrapText="1"/>
    </xf>
    <xf numFmtId="179" fontId="12" fillId="0" borderId="10" xfId="7" applyNumberFormat="1" applyFont="1" applyFill="1" applyBorder="1" applyAlignment="1">
      <alignment horizontal="right" vertical="center" wrapText="1"/>
    </xf>
    <xf numFmtId="179" fontId="12" fillId="0" borderId="12" xfId="7" applyNumberFormat="1" applyFont="1" applyFill="1" applyBorder="1" applyAlignment="1">
      <alignment horizontal="right" vertical="center" wrapText="1"/>
    </xf>
    <xf numFmtId="0" fontId="0" fillId="0" borderId="12" xfId="0" applyBorder="1" applyAlignment="1">
      <alignment horizontal="right" vertical="center" wrapText="1"/>
    </xf>
    <xf numFmtId="0" fontId="47" fillId="8" borderId="10" xfId="0" applyFont="1" applyFill="1" applyBorder="1" applyAlignment="1">
      <alignment horizontal="center" vertical="center" wrapText="1"/>
    </xf>
    <xf numFmtId="0" fontId="47" fillId="8" borderId="12" xfId="0" applyFont="1" applyFill="1" applyBorder="1" applyAlignment="1">
      <alignment horizontal="center" vertical="center" wrapText="1"/>
    </xf>
    <xf numFmtId="0" fontId="12" fillId="0" borderId="12" xfId="0" applyFont="1" applyBorder="1" applyAlignment="1">
      <alignment horizontal="left" vertical="center" wrapText="1"/>
    </xf>
    <xf numFmtId="0" fontId="7" fillId="0" borderId="10" xfId="0" applyFont="1" applyBorder="1" applyAlignment="1">
      <alignment horizontal="left" vertical="top" wrapText="1"/>
    </xf>
    <xf numFmtId="0" fontId="45" fillId="0" borderId="11" xfId="0" applyFont="1" applyBorder="1" applyAlignment="1">
      <alignment horizontal="left" vertical="top" wrapText="1"/>
    </xf>
    <xf numFmtId="0" fontId="45" fillId="0" borderId="12" xfId="0" applyFont="1" applyBorder="1" applyAlignment="1">
      <alignment horizontal="left" vertical="top" wrapText="1"/>
    </xf>
    <xf numFmtId="0" fontId="12" fillId="0" borderId="1" xfId="0" applyFont="1" applyBorder="1" applyAlignment="1">
      <alignment horizontal="left" vertical="center" wrapText="1"/>
    </xf>
    <xf numFmtId="0" fontId="27" fillId="2" borderId="10"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9" fillId="0" borderId="10" xfId="0" applyFont="1" applyBorder="1" applyAlignment="1">
      <alignment vertical="center" wrapText="1"/>
    </xf>
    <xf numFmtId="0" fontId="9" fillId="0" borderId="12" xfId="0" applyFont="1" applyBorder="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49" fillId="0" borderId="14" xfId="0" applyFont="1" applyBorder="1" applyAlignment="1">
      <alignment horizontal="left" vertical="center" wrapText="1"/>
    </xf>
    <xf numFmtId="0" fontId="12" fillId="0" borderId="14" xfId="0" applyFont="1" applyBorder="1" applyAlignment="1">
      <alignment horizontal="left" vertical="center" wrapText="1"/>
    </xf>
    <xf numFmtId="0" fontId="12" fillId="0" borderId="48" xfId="0" applyFont="1" applyBorder="1" applyAlignment="1">
      <alignment horizontal="left" vertical="center" wrapText="1"/>
    </xf>
    <xf numFmtId="0" fontId="12" fillId="0" borderId="16" xfId="0" applyFont="1" applyBorder="1" applyAlignment="1">
      <alignment horizontal="left" vertical="center" wrapText="1"/>
    </xf>
    <xf numFmtId="0" fontId="12" fillId="0" borderId="30" xfId="0" applyFont="1" applyBorder="1" applyAlignment="1">
      <alignment horizontal="left" vertical="center" wrapText="1"/>
    </xf>
    <xf numFmtId="0" fontId="12" fillId="0" borderId="9" xfId="0" applyFont="1" applyBorder="1" applyAlignment="1">
      <alignment horizontal="left" vertical="center" wrapText="1"/>
    </xf>
    <xf numFmtId="0" fontId="12" fillId="0" borderId="15" xfId="0" applyFont="1" applyBorder="1" applyAlignment="1">
      <alignment horizontal="left" vertical="center" wrapText="1"/>
    </xf>
    <xf numFmtId="0" fontId="12" fillId="0" borderId="0" xfId="2" applyFont="1" applyFill="1" applyAlignment="1">
      <alignment vertical="center" wrapText="1"/>
    </xf>
    <xf numFmtId="0" fontId="20" fillId="0" borderId="9" xfId="0" applyFont="1" applyBorder="1" applyAlignment="1">
      <alignment horizontal="left"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2" fillId="0" borderId="4" xfId="0" applyFont="1" applyBorder="1" applyAlignment="1">
      <alignment vertical="center" wrapText="1"/>
    </xf>
    <xf numFmtId="0" fontId="0" fillId="0" borderId="2" xfId="0" applyBorder="1">
      <alignment vertical="center"/>
    </xf>
    <xf numFmtId="0" fontId="0" fillId="0" borderId="4" xfId="0" applyBorder="1">
      <alignment vertical="center"/>
    </xf>
    <xf numFmtId="0" fontId="0" fillId="0" borderId="3" xfId="0" applyBorder="1">
      <alignment vertical="center"/>
    </xf>
    <xf numFmtId="176" fontId="7" fillId="0" borderId="1" xfId="0" applyNumberFormat="1" applyFont="1" applyBorder="1" applyAlignment="1">
      <alignmen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2" fillId="0" borderId="25" xfId="0" applyFont="1" applyBorder="1" applyAlignment="1">
      <alignment horizontal="left" vertical="center" wrapText="1"/>
    </xf>
    <xf numFmtId="0" fontId="18" fillId="0" borderId="1" xfId="0" applyFont="1" applyBorder="1" applyAlignment="1">
      <alignment horizontal="left" vertical="center"/>
    </xf>
    <xf numFmtId="0" fontId="18" fillId="0" borderId="1" xfId="0" applyFont="1" applyBorder="1" applyAlignment="1">
      <alignment horizontal="left" vertical="center" wrapText="1"/>
    </xf>
    <xf numFmtId="0" fontId="9" fillId="2" borderId="10" xfId="0" applyFont="1" applyFill="1" applyBorder="1" applyAlignment="1">
      <alignment horizontal="center" vertical="center"/>
    </xf>
    <xf numFmtId="0" fontId="9" fillId="2" borderId="12" xfId="0" applyFont="1" applyFill="1" applyBorder="1" applyAlignment="1">
      <alignment horizontal="center" vertical="center"/>
    </xf>
    <xf numFmtId="0" fontId="25" fillId="0" borderId="1" xfId="0" applyFont="1" applyBorder="1" applyAlignment="1">
      <alignment horizontal="left" vertical="center"/>
    </xf>
    <xf numFmtId="0" fontId="9" fillId="0" borderId="60" xfId="0" applyFont="1" applyBorder="1" applyAlignment="1">
      <alignment horizontal="left" vertical="center" wrapText="1"/>
    </xf>
    <xf numFmtId="0" fontId="12" fillId="0" borderId="60" xfId="9" applyFont="1" applyBorder="1" applyAlignment="1">
      <alignment horizontal="left" vertical="center" wrapText="1"/>
    </xf>
    <xf numFmtId="182" fontId="9" fillId="0" borderId="60" xfId="0" applyNumberFormat="1" applyFont="1" applyBorder="1" applyAlignment="1">
      <alignment horizontal="right" vertical="center" wrapText="1"/>
    </xf>
    <xf numFmtId="0" fontId="9" fillId="0" borderId="3" xfId="0" applyFont="1" applyBorder="1" applyAlignment="1">
      <alignment horizontal="right" vertical="center" wrapText="1"/>
    </xf>
    <xf numFmtId="0" fontId="9" fillId="9" borderId="3" xfId="0" applyFont="1" applyFill="1" applyBorder="1" applyAlignment="1">
      <alignment horizontal="right" vertical="center" wrapText="1"/>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0" fillId="0" borderId="12" xfId="0" applyBorder="1" applyAlignment="1">
      <alignment horizontal="center" vertical="center" wrapText="1"/>
    </xf>
  </cellXfs>
  <cellStyles count="11">
    <cellStyle name="パーセント" xfId="10" builtinId="5"/>
    <cellStyle name="パーセント 2" xfId="7" xr:uid="{58E7D866-89EB-4615-B682-ACFE53A36A66}"/>
    <cellStyle name="ハイパーリンク" xfId="2" builtinId="8"/>
    <cellStyle name="桁区切り 2" xfId="4" xr:uid="{84680D27-741A-48DC-89BB-608C03EC0CB1}"/>
    <cellStyle name="標準" xfId="0" builtinId="0"/>
    <cellStyle name="標準 2" xfId="1" xr:uid="{7CC6F130-59A1-47C8-AABA-D6814F4FCE77}"/>
    <cellStyle name="標準 2 2" xfId="3" xr:uid="{83C9A08D-9187-4922-A506-32638EE0DA13}"/>
    <cellStyle name="標準 2 2 2" xfId="8" xr:uid="{E32C5B7B-4E2C-41CD-97F4-297AF3D45D09}"/>
    <cellStyle name="標準 2 3" xfId="5" xr:uid="{DF5B07FE-698A-4AA7-B7F9-149B9241E1B1}"/>
    <cellStyle name="標準 2 3 2" xfId="6" xr:uid="{09019390-6A61-48B1-B632-EEA480F09F54}"/>
    <cellStyle name="標準 2 3 2 2" xfId="9" xr:uid="{A11F1F1F-4C2D-4F3B-9D00-32CE7C8A492F}"/>
  </cellStyles>
  <dxfs count="0"/>
  <tableStyles count="0" defaultTableStyle="TableStyleMedium2" defaultPivotStyle="PivotStyleLight16"/>
  <colors>
    <mruColors>
      <color rgb="FFFFFF66"/>
      <color rgb="FFFFDFD4"/>
      <color rgb="FF0000FF"/>
      <color rgb="FFFF99FF"/>
      <color rgb="FF18B08D"/>
      <color rgb="FFB4E9F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fastretailing.com/jp/sustainability/environment/chemical.html"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fastretailing.com/jp/sustainability/labor/management.html" TargetMode="External"/><Relationship Id="rId13" Type="http://schemas.openxmlformats.org/officeDocument/2006/relationships/hyperlink" Target="https://www.fastretailing.com/jp/sustainability/community/sports_and_culture.html" TargetMode="External"/><Relationship Id="rId18" Type="http://schemas.openxmlformats.org/officeDocument/2006/relationships/hyperlink" Target="https://www.fastretailing.com/jp/about/governance/frcoc.html" TargetMode="External"/><Relationship Id="rId3" Type="http://schemas.openxmlformats.org/officeDocument/2006/relationships/hyperlink" Target="https://www.fastretailing.com/jp/sustainability/employee/policy.html" TargetMode="External"/><Relationship Id="rId21" Type="http://schemas.openxmlformats.org/officeDocument/2006/relationships/hyperlink" Target="https://www.fastretailing.com/jp/sustainability/products/policy.html" TargetMode="External"/><Relationship Id="rId7" Type="http://schemas.openxmlformats.org/officeDocument/2006/relationships/hyperlink" Target="https://www.fastretailing.com/jp/sustainability/vision/stakeholders.html" TargetMode="External"/><Relationship Id="rId12" Type="http://schemas.openxmlformats.org/officeDocument/2006/relationships/hyperlink" Target="https://www.fastretailing.com/jp/sustainability/community/refugees.html" TargetMode="External"/><Relationship Id="rId17" Type="http://schemas.openxmlformats.org/officeDocument/2006/relationships/hyperlink" Target="https://www.fastretailing.com/jp/sustainability/employee/pdf/FastRetailingGroupHealthandSafetyDeclaration_jp.pdf" TargetMode="External"/><Relationship Id="rId2" Type="http://schemas.openxmlformats.org/officeDocument/2006/relationships/hyperlink" Target="https://www.fastretailing.com/jp/sustainability/community/policy.html" TargetMode="External"/><Relationship Id="rId16" Type="http://schemas.openxmlformats.org/officeDocument/2006/relationships/hyperlink" Target="https://www.fastretailing.com/jp/sustainability/employee/workplace.html" TargetMode="External"/><Relationship Id="rId20" Type="http://schemas.openxmlformats.org/officeDocument/2006/relationships/hyperlink" Target="https://www.fastretailing.com/jp/about/frway/humanrights.html" TargetMode="External"/><Relationship Id="rId1" Type="http://schemas.openxmlformats.org/officeDocument/2006/relationships/hyperlink" Target="https://www.fastretailing.com/jp/sustainability/labor/purchasing.html" TargetMode="External"/><Relationship Id="rId6" Type="http://schemas.openxmlformats.org/officeDocument/2006/relationships/hyperlink" Target="https://www.fastretailing.com/jp/sustainability/labor/partner.html" TargetMode="External"/><Relationship Id="rId11" Type="http://schemas.openxmlformats.org/officeDocument/2006/relationships/hyperlink" Target="https://www.fastretailing.com/jp/sustainability/community/donating_clothing.html" TargetMode="External"/><Relationship Id="rId5" Type="http://schemas.openxmlformats.org/officeDocument/2006/relationships/hyperlink" Target="https://www.fastretailing.com/jp/sustainability/labor/pdf/coc.pdf" TargetMode="External"/><Relationship Id="rId15" Type="http://schemas.openxmlformats.org/officeDocument/2006/relationships/hyperlink" Target="https://www.fastretailing.com/jp/sustainability/employee/training.html" TargetMode="External"/><Relationship Id="rId10" Type="http://schemas.openxmlformats.org/officeDocument/2006/relationships/hyperlink" Target="https://www.fastretailing.com/jp/sustainability/community/contribution.html" TargetMode="External"/><Relationship Id="rId19" Type="http://schemas.openxmlformats.org/officeDocument/2006/relationships/hyperlink" Target="https://www.fastretailing.com/jp/about/frway/pdf/HumanRightsPolicy_jp.pdf" TargetMode="External"/><Relationship Id="rId4" Type="http://schemas.openxmlformats.org/officeDocument/2006/relationships/hyperlink" Target="https://www.fastretailing.com/jp/sustainability/products/procurement.html" TargetMode="External"/><Relationship Id="rId9" Type="http://schemas.openxmlformats.org/officeDocument/2006/relationships/hyperlink" Target="https://www.fastretailing.com/jp/sustainability/labor/statement.html" TargetMode="External"/><Relationship Id="rId14" Type="http://schemas.openxmlformats.org/officeDocument/2006/relationships/hyperlink" Target="https://www.fastretailing.com/jp/sustainability/employee/diversity.html" TargetMode="External"/><Relationship Id="rId22"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fastretailing.com/jp/ir/library/factbook.html"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fastretailing.com/jp/sustainability/products/customers.html"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fastretailing.com/jp/sustainability/products/procurement.html" TargetMode="External"/><Relationship Id="rId1" Type="http://schemas.openxmlformats.org/officeDocument/2006/relationships/hyperlink" Target="https://www.fastretailing.com/jp/sustainability/news/2311071510.html"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fastretailing.com/jp/sustainability/labor/partner.htm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fastretailing.com/jp/sustainability/labor/partner.htm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fastretailing.com/jp/sustainability/labor/partner.html"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www.fastretailing.com/jp/sustainability/labor/list.html" TargetMode="External"/><Relationship Id="rId2" Type="http://schemas.openxmlformats.org/officeDocument/2006/relationships/hyperlink" Target="https://www.fastretailing.com/jp/sustainability/labor/pdf/FRGarmentProcessingFtyList.pdf" TargetMode="External"/><Relationship Id="rId1" Type="http://schemas.openxmlformats.org/officeDocument/2006/relationships/hyperlink" Target="https://www.fastretailing.com/jp/sustainability/labor/pdf/FRCoreFabricMillList.pdf" TargetMode="External"/><Relationship Id="rId4"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fastretailing.com/jp/sustainability/community/"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fastretailing.com/jp/sustainability/labor/list.html" TargetMode="External"/><Relationship Id="rId13" Type="http://schemas.openxmlformats.org/officeDocument/2006/relationships/hyperlink" Target="https://www.fastretailing.com/jp/sustainability/environment/chemical.html" TargetMode="External"/><Relationship Id="rId3" Type="http://schemas.openxmlformats.org/officeDocument/2006/relationships/hyperlink" Target="https://www.fastretailing.com/jp/sustainability/environment/climatechange.html" TargetMode="External"/><Relationship Id="rId7" Type="http://schemas.openxmlformats.org/officeDocument/2006/relationships/hyperlink" Target="https://www.fastretailing.com/jp/sustainability/environment/waste.html" TargetMode="External"/><Relationship Id="rId12" Type="http://schemas.openxmlformats.org/officeDocument/2006/relationships/hyperlink" Target="https://www.fastretailing.com/jp/sustainability/employee/diversity.html" TargetMode="External"/><Relationship Id="rId2" Type="http://schemas.openxmlformats.org/officeDocument/2006/relationships/hyperlink" Target="https://www.fastretailing.com/jp/sustainability/environment/energy.html" TargetMode="External"/><Relationship Id="rId1" Type="http://schemas.openxmlformats.org/officeDocument/2006/relationships/hyperlink" Target="https://www.fastretailing.com/jp/sustainability/environment/climatechange.html" TargetMode="External"/><Relationship Id="rId6" Type="http://schemas.openxmlformats.org/officeDocument/2006/relationships/hyperlink" Target="https://www.fastretailing.com/jp/sustainability/environment/water.html" TargetMode="External"/><Relationship Id="rId11" Type="http://schemas.openxmlformats.org/officeDocument/2006/relationships/hyperlink" Target="https://www.fastretailing.com/jp/sustainability/community/" TargetMode="External"/><Relationship Id="rId5" Type="http://schemas.openxmlformats.org/officeDocument/2006/relationships/hyperlink" Target="https://www.fastretailing.com/jp/sustainability/environment/biodiversity.html" TargetMode="External"/><Relationship Id="rId15" Type="http://schemas.openxmlformats.org/officeDocument/2006/relationships/printerSettings" Target="../printerSettings/printerSettings2.bin"/><Relationship Id="rId10" Type="http://schemas.openxmlformats.org/officeDocument/2006/relationships/hyperlink" Target="https://www.fastretailing.com/jp/sustainability/products/procurement.html" TargetMode="External"/><Relationship Id="rId4" Type="http://schemas.openxmlformats.org/officeDocument/2006/relationships/hyperlink" Target="https://www.fastretailing.com/jp/sustainability/environment/waste.html" TargetMode="External"/><Relationship Id="rId9" Type="http://schemas.openxmlformats.org/officeDocument/2006/relationships/hyperlink" Target="https://www.fastretailing.com/jp/sustainability/labor/partner.html" TargetMode="External"/><Relationship Id="rId14" Type="http://schemas.openxmlformats.org/officeDocument/2006/relationships/hyperlink" Target="https://www.fastretailing.com/jp/sustainability/vision/priority-areas.htm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fastretailing.com/jp/sustainability/community/contribution.html"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fastretailing.com/jp/sustainability/community/refugees.html"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fastretailing.com/jp/sustainability/employee/policy.html"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fastretailing.com/jp/sustainability/employee/policy.html"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fastretailing.com/jp/sustainability/employee/diversity.html"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fastretailing.com/jp/sustainability/employee/diversity.htm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fastretailing.com/jp/sustainability/employee/diversity.html"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www.fastretailing.com/jp/sustainability/employee/diversity.html"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fastretailing.com/jp/sustainability/environment/chemical.html" TargetMode="External"/><Relationship Id="rId13" Type="http://schemas.openxmlformats.org/officeDocument/2006/relationships/hyperlink" Target="https://www.fastretailing.com/jp/sustainability/environment/pdf/FastRetailingTCFDReport_jp.pdf" TargetMode="External"/><Relationship Id="rId3" Type="http://schemas.openxmlformats.org/officeDocument/2006/relationships/hyperlink" Target="https://www.fastretailing.com/jp/sustainability/products/pdf/forest_materials_policy_jp.pdf" TargetMode="External"/><Relationship Id="rId7" Type="http://schemas.openxmlformats.org/officeDocument/2006/relationships/hyperlink" Target="https://www.fastretailing.com/jp/sustainability/environment/waste.html" TargetMode="External"/><Relationship Id="rId12" Type="http://schemas.openxmlformats.org/officeDocument/2006/relationships/hyperlink" Target="https://www.fastretailing.com/jp/sustainability/news/2112021500.html" TargetMode="External"/><Relationship Id="rId2" Type="http://schemas.openxmlformats.org/officeDocument/2006/relationships/hyperlink" Target="https://www.fastretailing.com/jp/sustainability/environment/pdf/FastRetailingGroupResponsiblePaperProcurementPolicy_jp.pdf" TargetMode="External"/><Relationship Id="rId16" Type="http://schemas.openxmlformats.org/officeDocument/2006/relationships/printerSettings" Target="../printerSettings/printerSettings3.bin"/><Relationship Id="rId1" Type="http://schemas.openxmlformats.org/officeDocument/2006/relationships/hyperlink" Target="https://www.fastretailing.com/jp/sustainability/environment/pdf/FastRetailingEnvironmentalPolicy_jp.pdf" TargetMode="External"/><Relationship Id="rId6" Type="http://schemas.openxmlformats.org/officeDocument/2006/relationships/hyperlink" Target="https://www.fastretailing.com/jp/sustainability/environment/water.html" TargetMode="External"/><Relationship Id="rId11" Type="http://schemas.openxmlformats.org/officeDocument/2006/relationships/hyperlink" Target="https://www.fastretailing.com/jp/sustainability/products/procurement.html&#12288;" TargetMode="External"/><Relationship Id="rId5" Type="http://schemas.openxmlformats.org/officeDocument/2006/relationships/hyperlink" Target="https://www.fastretailing.com/jp/sustainability/environment/energy.html" TargetMode="External"/><Relationship Id="rId15" Type="http://schemas.openxmlformats.org/officeDocument/2006/relationships/hyperlink" Target="https://www.fastretailing.com/jp/sustainability/products/recycle.html" TargetMode="External"/><Relationship Id="rId10" Type="http://schemas.openxmlformats.org/officeDocument/2006/relationships/hyperlink" Target="https://www.fastretailing.com/jp/sustainability/environment/water.html" TargetMode="External"/><Relationship Id="rId4" Type="http://schemas.openxmlformats.org/officeDocument/2006/relationships/hyperlink" Target="https://www.fastretailing.com/jp/sustainability/environment/climatechange.html" TargetMode="External"/><Relationship Id="rId9" Type="http://schemas.openxmlformats.org/officeDocument/2006/relationships/hyperlink" Target="https://www.fastretailing.com/jp/sustainability/environment/management.html" TargetMode="External"/><Relationship Id="rId14" Type="http://schemas.openxmlformats.org/officeDocument/2006/relationships/hyperlink" Target="https://www.fastretailing.com/jp/sustainability/environment/biodiversity.html"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fastretailing.com/jp/sustainability/employee/workplace.html"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fastretailing.com/jp/sustainability/employee/workplace.html" TargetMode="External"/></Relationships>
</file>

<file path=xl/worksheets/_rels/sheet32.xml.rels><?xml version="1.0" encoding="UTF-8" standalone="yes"?>
<Relationships xmlns="http://schemas.openxmlformats.org/package/2006/relationships"><Relationship Id="rId8" Type="http://schemas.openxmlformats.org/officeDocument/2006/relationships/hyperlink" Target="https://www.fastretailing.com/jp/about/governance/frcoc.html" TargetMode="External"/><Relationship Id="rId3" Type="http://schemas.openxmlformats.org/officeDocument/2006/relationships/hyperlink" Target="https://www.fastretailing.com/jp/about/governance/riskmanagement.html" TargetMode="External"/><Relationship Id="rId7" Type="http://schemas.openxmlformats.org/officeDocument/2006/relationships/hyperlink" Target="https://www.fastretailing.com/jp/about/governance/taxpolicy.html" TargetMode="External"/><Relationship Id="rId12" Type="http://schemas.openxmlformats.org/officeDocument/2006/relationships/printerSettings" Target="../printerSettings/printerSettings32.bin"/><Relationship Id="rId2" Type="http://schemas.openxmlformats.org/officeDocument/2006/relationships/hyperlink" Target="https://www.fastretailing.com/jp/about/governance/pdf/governance_report.pdf" TargetMode="External"/><Relationship Id="rId1" Type="http://schemas.openxmlformats.org/officeDocument/2006/relationships/hyperlink" Target="https://www.fastretailing.com/jp/sustainability/report/comparison_chart_gri.html" TargetMode="External"/><Relationship Id="rId6" Type="http://schemas.openxmlformats.org/officeDocument/2006/relationships/hyperlink" Target="https://www.fastretailing.com/jp/about/governance/privacyprotection.html" TargetMode="External"/><Relationship Id="rId11" Type="http://schemas.openxmlformats.org/officeDocument/2006/relationships/hyperlink" Target="https://www.fastretailing.com/jp/about/governance/frcoc.html" TargetMode="External"/><Relationship Id="rId5" Type="http://schemas.openxmlformats.org/officeDocument/2006/relationships/hyperlink" Target="https://www.fastretailing.com/jp/about/governance/security.html" TargetMode="External"/><Relationship Id="rId10" Type="http://schemas.openxmlformats.org/officeDocument/2006/relationships/hyperlink" Target="https://www.fastretailing.com/jp/about/governance/pdf/BusinessPartnerOperationalGuidelines_jp.pdf" TargetMode="External"/><Relationship Id="rId4" Type="http://schemas.openxmlformats.org/officeDocument/2006/relationships/hyperlink" Target="https://www.fastretailing.com/jp/about/governance/compliance.html" TargetMode="External"/><Relationship Id="rId9" Type="http://schemas.openxmlformats.org/officeDocument/2006/relationships/hyperlink" Target="https://www.fastretailing.com/jp/sustainability/vision/stakeholders.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fastretailing.com/jp/sustainability/report/pdf/VerificationReportEnv_jp.pdf" TargetMode="External"/><Relationship Id="rId1" Type="http://schemas.openxmlformats.org/officeDocument/2006/relationships/hyperlink" Target="https://www.fastretailing.com/jp/sustainability/environment/climatechange.html&#12288;&#12288;"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fastretailing.com/jp/sustainability/report/pdf/VerificationReportEnv_jp.pdf" TargetMode="External"/><Relationship Id="rId1" Type="http://schemas.openxmlformats.org/officeDocument/2006/relationships/hyperlink" Target="https://www.fastretailing.com/jp/sustainability/environment/climatechange.html"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fastretailing.com/jp/sustainability/report/pdf/VerificationReportEnv_jp.pdf" TargetMode="External"/><Relationship Id="rId1" Type="http://schemas.openxmlformats.org/officeDocument/2006/relationships/hyperlink" Target="https://www.fastretailing.com/jp/sustainability/environment/energy.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fastretailing.com/jp/sustainability/environment/water.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fastretailing.com/jp/sustainability/environment/wast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3B85D-F1FC-423A-959A-369648B57D88}">
  <sheetPr>
    <pageSetUpPr fitToPage="1"/>
  </sheetPr>
  <dimension ref="A1:C34"/>
  <sheetViews>
    <sheetView showGridLines="0" tabSelected="1" view="pageBreakPreview" zoomScaleNormal="100" zoomScaleSheetLayoutView="100" workbookViewId="0"/>
  </sheetViews>
  <sheetFormatPr defaultColWidth="8.875" defaultRowHeight="14.25"/>
  <cols>
    <col min="1" max="2" width="67.625" customWidth="1"/>
  </cols>
  <sheetData>
    <row r="1" spans="1:3" ht="30">
      <c r="A1" s="383" t="s">
        <v>0</v>
      </c>
      <c r="B1" s="384"/>
    </row>
    <row r="2" spans="1:3" ht="11.1" customHeight="1">
      <c r="A2" s="385"/>
    </row>
    <row r="3" spans="1:3" ht="28.5">
      <c r="B3" s="461" t="s">
        <v>1</v>
      </c>
    </row>
    <row r="4" spans="1:3">
      <c r="A4" s="208"/>
    </row>
    <row r="5" spans="1:3" ht="104.1" customHeight="1">
      <c r="A5" s="495" t="s">
        <v>2</v>
      </c>
      <c r="B5" s="495"/>
    </row>
    <row r="6" spans="1:3" ht="12.6" customHeight="1">
      <c r="A6" s="22"/>
    </row>
    <row r="7" spans="1:3" ht="23.45" customHeight="1">
      <c r="A7" s="209" t="s">
        <v>3</v>
      </c>
    </row>
    <row r="8" spans="1:3" ht="17.100000000000001" customHeight="1">
      <c r="A8" s="210" t="s">
        <v>4</v>
      </c>
    </row>
    <row r="10" spans="1:3" ht="19.5">
      <c r="A10" s="209" t="s">
        <v>5</v>
      </c>
      <c r="B10" s="209" t="s">
        <v>6</v>
      </c>
    </row>
    <row r="11" spans="1:3">
      <c r="A11" s="211" t="s">
        <v>7</v>
      </c>
      <c r="B11" s="211" t="s">
        <v>8</v>
      </c>
      <c r="C11" s="3"/>
    </row>
    <row r="12" spans="1:3">
      <c r="A12" s="211" t="s">
        <v>9</v>
      </c>
      <c r="B12" s="212" t="s">
        <v>10</v>
      </c>
      <c r="C12" s="3"/>
    </row>
    <row r="13" spans="1:3">
      <c r="A13" s="211" t="s">
        <v>11</v>
      </c>
      <c r="B13" s="211" t="s">
        <v>12</v>
      </c>
      <c r="C13" s="3"/>
    </row>
    <row r="14" spans="1:3">
      <c r="A14" s="211" t="s">
        <v>13</v>
      </c>
      <c r="B14" s="10" t="s">
        <v>14</v>
      </c>
      <c r="C14" s="3"/>
    </row>
    <row r="15" spans="1:3">
      <c r="A15" s="211" t="s">
        <v>15</v>
      </c>
      <c r="B15" s="10" t="s">
        <v>16</v>
      </c>
      <c r="C15" s="3"/>
    </row>
    <row r="16" spans="1:3">
      <c r="A16" s="211" t="s">
        <v>17</v>
      </c>
      <c r="B16" s="10" t="s">
        <v>18</v>
      </c>
      <c r="C16" s="3"/>
    </row>
    <row r="17" spans="1:3">
      <c r="A17" s="211" t="s">
        <v>19</v>
      </c>
      <c r="B17" s="10" t="s">
        <v>20</v>
      </c>
      <c r="C17" s="3"/>
    </row>
    <row r="18" spans="1:3">
      <c r="A18" s="213" t="s">
        <v>21</v>
      </c>
      <c r="B18" s="10" t="s">
        <v>22</v>
      </c>
      <c r="C18" s="3"/>
    </row>
    <row r="19" spans="1:3" ht="28.5">
      <c r="A19" s="214" t="s">
        <v>23</v>
      </c>
      <c r="B19" s="215" t="s">
        <v>24</v>
      </c>
      <c r="C19" s="215"/>
    </row>
    <row r="20" spans="1:3">
      <c r="A20" s="216"/>
      <c r="B20" s="217" t="s">
        <v>25</v>
      </c>
      <c r="C20" s="3"/>
    </row>
    <row r="21" spans="1:3" ht="19.5">
      <c r="A21" s="218" t="s">
        <v>26</v>
      </c>
      <c r="B21" s="10" t="s">
        <v>27</v>
      </c>
      <c r="C21" s="3"/>
    </row>
    <row r="22" spans="1:3">
      <c r="A22" s="211" t="s">
        <v>28</v>
      </c>
      <c r="B22" s="10" t="s">
        <v>29</v>
      </c>
      <c r="C22" s="3"/>
    </row>
    <row r="23" spans="1:3">
      <c r="B23" s="10" t="s">
        <v>30</v>
      </c>
      <c r="C23" s="3"/>
    </row>
    <row r="24" spans="1:3">
      <c r="A24" s="216"/>
      <c r="B24" s="10" t="s">
        <v>31</v>
      </c>
      <c r="C24" s="3"/>
    </row>
    <row r="25" spans="1:3">
      <c r="A25" s="10"/>
      <c r="B25" s="10" t="s">
        <v>32</v>
      </c>
      <c r="C25" s="3"/>
    </row>
    <row r="26" spans="1:3">
      <c r="A26" s="10"/>
      <c r="B26" s="219" t="s">
        <v>33</v>
      </c>
      <c r="C26" s="3"/>
    </row>
    <row r="27" spans="1:3">
      <c r="A27" s="10"/>
      <c r="B27" s="220" t="s">
        <v>34</v>
      </c>
      <c r="C27" s="3"/>
    </row>
    <row r="28" spans="1:3">
      <c r="A28" s="10"/>
      <c r="B28" s="219" t="s">
        <v>35</v>
      </c>
      <c r="C28" s="3"/>
    </row>
    <row r="29" spans="1:3">
      <c r="A29" s="10"/>
      <c r="B29" s="220" t="s">
        <v>36</v>
      </c>
      <c r="C29" s="3"/>
    </row>
    <row r="30" spans="1:3">
      <c r="A30" s="216"/>
      <c r="B30" s="220" t="s">
        <v>37</v>
      </c>
      <c r="C30" s="3"/>
    </row>
    <row r="31" spans="1:3">
      <c r="A31" s="10"/>
      <c r="B31" s="220" t="s">
        <v>38</v>
      </c>
      <c r="C31" s="3"/>
    </row>
    <row r="32" spans="1:3" ht="18" customHeight="1">
      <c r="A32" s="136"/>
    </row>
    <row r="33" spans="1:1" ht="18" customHeight="1">
      <c r="A33" s="221"/>
    </row>
    <row r="34" spans="1:1" ht="18" customHeight="1"/>
  </sheetData>
  <mergeCells count="1">
    <mergeCell ref="A5:B5"/>
  </mergeCells>
  <phoneticPr fontId="6"/>
  <hyperlinks>
    <hyperlink ref="A8" location="戦略・目標・進捗!A1" display="戦略・目標・進捗!A1" xr:uid="{AD48A6A2-D71A-452E-BDA6-B6CDF8CF1F24}"/>
    <hyperlink ref="A11" location="'E-01'!A3" display="E-01 方針・目標" xr:uid="{530EB75F-72ED-4AE9-9C6F-122D54BFB4BD}"/>
    <hyperlink ref="A12" location="'E-02'!A3" display="E-02 CDPへの対応・評価" xr:uid="{B1749995-2401-4F51-8C5B-49374F1BB970}"/>
    <hyperlink ref="A13" location="'E-03'!A3" display="E-03 温室効果ガス排出量（スコープ1・2）の推移（店舗・オフィス）［単位：t-CO2e]" xr:uid="{A545EB59-90A9-492D-82A3-356C839A14D3}"/>
    <hyperlink ref="A14" location="'E-04'!A3" display="E-04 温室効果ガス排出量（スコープ3） 排出量の推移（サプライチェーン）［単位：t-CO2e］" xr:uid="{15B08585-89AB-481A-9EE1-DC9F2748EA6F}"/>
    <hyperlink ref="A15" location="'E-05'!A3" display="E-05 エネルギー使用量の推移 [単位: m3/kWh]" xr:uid="{5E903638-5E99-4B54-861B-A9B1590C8B34}"/>
    <hyperlink ref="A16" location="'E-06'!A3" display="E-06 水使用量の推移［単位：m3］" xr:uid="{31B177C2-5EAA-4003-A219-9B76EB1C0C75}"/>
    <hyperlink ref="A17" location="'E-07'!A3" display="E-07a 廃棄物排出量の推移［単位：トン］" xr:uid="{78CFDE4F-169A-473B-9D9B-21EE0832A5C0}"/>
    <hyperlink ref="A19" location="'E-08'!A3" display="E-08 有害化学物質排出ゼロ（ZDHC: Zero Discharge of Hazardous Chemicals）排水基準に対する遵守率の推移［単位：%］" xr:uid="{38AA253B-EC19-405F-BD7E-DEB36B3DD28E}"/>
    <hyperlink ref="B25" location="'S-12'!A3" display="S-12 女性管理職比率［単位：％］" xr:uid="{64BB495F-44D8-4C25-B972-86129BAC6EBE}"/>
    <hyperlink ref="B24" location="'S-11'!A3" display="S-11 女性社員比率［単位：％］" xr:uid="{556BF250-10C3-458E-BD03-E201FD819FD7}"/>
    <hyperlink ref="B23" location="'S-10'!A3" display="S-10　従業員向けホットライン相談件数［単位：件］" xr:uid="{C63B9C79-D975-47C7-A3CF-9B1DC2FBB4D5}"/>
    <hyperlink ref="B22" location="'S-09'!A3" display="S-09 従業員エンゲージメント調査" xr:uid="{0A1C47BB-F516-47D3-AF08-20A425A5101C}"/>
    <hyperlink ref="B21" location="'S-08'!A3" display="S-08 難民支援実績" xr:uid="{6079257F-8A5B-422D-BC9E-9B2B8D0D71B0}"/>
    <hyperlink ref="B20" location="'S-07'!A3" display="S-07 未来を担う若者への支援［単位：人］" xr:uid="{74AC5DB3-B6FD-4DFC-8438-144B396D86D3}"/>
    <hyperlink ref="B19:C19" location="'S-10'!A3" display="S-10 コミュニティ投資実績" xr:uid="{9EC6C04A-AB8D-4FFE-AC8E-1A8A1C28DC9D}"/>
    <hyperlink ref="B18" location="'S-05'!A3" display="S-05 主要生産パートナーリスト" xr:uid="{199B9BE7-875D-4DCA-A64B-250767EB18F3}"/>
    <hyperlink ref="B17" location="'S-04d'!A3" display="S-04d 主要取引先におけるトレーニング実施工場数［単位：工場］" xr:uid="{8DDBE8D8-2F4D-44FD-91A5-BD206C825CB8}"/>
    <hyperlink ref="B16" location="'S-04c'!A3" display="S-04c　ファーストリテイリング主要取引先工場従業員向けホットラインに寄せられた相談案件実績" xr:uid="{9A0E2E43-C169-40EF-B0CF-6F221AF4DCE1}"/>
    <hyperlink ref="B15" location="'S-04b'!A3" display="S-04b 労働環境モニタリング評価結果" xr:uid="{60B2BFD8-3F78-489C-A86C-5BBAC5E55BFB}"/>
    <hyperlink ref="B14" location="'S-04a'!A3" display="S-04a　サプライチェーンの透明性向上とトレーサビリティの確立" xr:uid="{7DD3DFCD-FA95-4580-B762-7EB17F0A41B8}"/>
    <hyperlink ref="B13" location="'S-03'!A3" display="S-03　お客様満足度［単位：％］" xr:uid="{49448B7D-3B2F-4891-B338-338050AFDF49}"/>
    <hyperlink ref="B11" location="'S-01'!A3" display="S-01 方針・考え方" xr:uid="{1617DC10-BA8D-456E-9BCB-51E47BB27FE6}"/>
    <hyperlink ref="B12" location="'S-02'!A3" display="S-02 従業員の概要" xr:uid="{41AFF0E5-7507-489D-A926-64F71B8A207C}"/>
    <hyperlink ref="B19" location="'S-06'!A3" display="S-06 コミュニティ投資実績" xr:uid="{7E497B37-EAB3-4B6B-8DEC-B80A5663DE45}"/>
    <hyperlink ref="B27" location="'S-14'!A3" display="S-14 国内従業員の男女の賃金の差異" xr:uid="{90DF8857-3BD6-48A1-BECB-BD08FCEF4CA9}"/>
    <hyperlink ref="B29" location="'S-16'!A3" display="S-16 従業員の総研修時間および人材教育の1人あたり平均時間" xr:uid="{98ECAD0A-A58E-427E-9D12-26DC45E21C20}"/>
    <hyperlink ref="B30" location="'S-17'!A3" display="S-17 休業災害発生率（LTIFR）" xr:uid="{06088DB3-6CE6-4852-A994-61735D13F0FC}"/>
    <hyperlink ref="B31" location="'S-18'!A3" display="S-18 ストレスチェック受検率" xr:uid="{C09E186F-A2BA-4505-A357-B09D19F3DBF5}"/>
    <hyperlink ref="B26" location="'S-13'!A3" display="S-13 男性労働者の育児休業取得率" xr:uid="{874C840E-22C7-4B72-9919-16F89AC1C4C3}"/>
    <hyperlink ref="B28" location="'S-15'!A3" display="S-15 日本国籍以外の管理職比率" xr:uid="{20C1BCD9-4E1F-4CF7-B802-57E9844BBD8D}"/>
    <hyperlink ref="A18" location="'E-07'!A3" display="E-07b リサイクル素材などの使用率［単位：%］" xr:uid="{F6854AE9-88B5-4A7D-86BF-F2E0348D4CD4}"/>
    <hyperlink ref="A22" location="'G-01'!A3" display="G-01 方針・取組み" xr:uid="{FFFC0F2C-0AA1-48B6-8B8F-77D4C2F6DF9A}"/>
  </hyperlinks>
  <pageMargins left="0.70866141732283472" right="0.70866141732283472" top="0.74803149606299213" bottom="0.74803149606299213" header="0.31496062992125984" footer="0.31496062992125984"/>
  <pageSetup paperSize="9" scale="54" fitToHeight="0" orientation="portrait" horizontalDpi="300" verticalDpi="300" r:id="rId1"/>
  <headerFooter>
    <oddHeader>&amp;L&amp;"Calibri"&amp;10&amp;KFF0000 CONFIDENTIAL&amp;1#_x000D_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F80A6-22D0-44CD-A338-EB8BA200C0F9}">
  <sheetPr>
    <tabColor theme="6" tint="-0.499984740745262"/>
    <pageSetUpPr fitToPage="1"/>
  </sheetPr>
  <dimension ref="A1:P20"/>
  <sheetViews>
    <sheetView showGridLines="0" view="pageBreakPreview" zoomScaleNormal="80" zoomScaleSheetLayoutView="100" workbookViewId="0"/>
  </sheetViews>
  <sheetFormatPr defaultColWidth="9" defaultRowHeight="14.25"/>
  <cols>
    <col min="1" max="1" width="13.125" style="135" customWidth="1"/>
    <col min="2" max="2" width="14.125" style="135" customWidth="1"/>
    <col min="3" max="7" width="30.375" style="135" customWidth="1"/>
    <col min="8" max="14" width="10.375" style="135" customWidth="1"/>
    <col min="15" max="16" width="11.375" style="135" customWidth="1"/>
    <col min="17" max="20" width="10.375" style="135" customWidth="1"/>
    <col min="21" max="16384" width="9" style="135"/>
  </cols>
  <sheetData>
    <row r="1" spans="1:16" ht="21">
      <c r="A1" s="238" t="s">
        <v>114</v>
      </c>
      <c r="H1" s="240" t="s">
        <v>115</v>
      </c>
    </row>
    <row r="2" spans="1:16" s="260" customFormat="1" ht="24" customHeight="1">
      <c r="A2" s="514" t="s">
        <v>319</v>
      </c>
      <c r="B2" s="514"/>
      <c r="C2" s="514"/>
      <c r="D2" s="514"/>
      <c r="E2" s="514"/>
      <c r="F2" s="514"/>
      <c r="G2" s="514"/>
      <c r="H2" s="514"/>
      <c r="I2" s="135"/>
      <c r="J2" s="135"/>
    </row>
    <row r="3" spans="1:16" ht="18.95" customHeight="1">
      <c r="A3" s="286" t="s">
        <v>320</v>
      </c>
    </row>
    <row r="4" spans="1:16">
      <c r="A4" s="262" t="s">
        <v>321</v>
      </c>
      <c r="B4" s="573" t="s">
        <v>322</v>
      </c>
      <c r="C4" s="574"/>
      <c r="D4" s="574"/>
      <c r="E4" s="574"/>
      <c r="F4" s="574"/>
      <c r="G4" s="575"/>
      <c r="H4" s="208"/>
      <c r="I4" s="268"/>
      <c r="J4" s="268"/>
      <c r="K4" s="268"/>
      <c r="L4" s="268"/>
    </row>
    <row r="5" spans="1:16" s="2" customFormat="1" ht="18.95" customHeight="1">
      <c r="A5" s="344"/>
      <c r="B5" s="257" t="s">
        <v>276</v>
      </c>
      <c r="C5" s="257" t="s">
        <v>323</v>
      </c>
      <c r="D5" s="257" t="s">
        <v>324</v>
      </c>
      <c r="E5" s="257" t="s">
        <v>325</v>
      </c>
      <c r="F5" s="257" t="s">
        <v>326</v>
      </c>
      <c r="G5" s="257" t="s">
        <v>327</v>
      </c>
    </row>
    <row r="6" spans="1:16" s="2" customFormat="1" ht="33.950000000000003" customHeight="1">
      <c r="A6" s="576" t="s">
        <v>303</v>
      </c>
      <c r="B6" s="82" t="s">
        <v>328</v>
      </c>
      <c r="C6" s="345">
        <v>0.998</v>
      </c>
      <c r="D6" s="345">
        <v>0.999</v>
      </c>
      <c r="E6" s="345">
        <v>0.999</v>
      </c>
      <c r="F6" s="345">
        <v>0.997</v>
      </c>
      <c r="G6" s="345">
        <v>0.997</v>
      </c>
    </row>
    <row r="7" spans="1:16" s="2" customFormat="1" ht="41.1" customHeight="1">
      <c r="A7" s="576"/>
      <c r="B7" s="287" t="s">
        <v>329</v>
      </c>
      <c r="C7" s="346" t="s">
        <v>330</v>
      </c>
      <c r="D7" s="347" t="s">
        <v>331</v>
      </c>
      <c r="E7" s="347" t="s">
        <v>332</v>
      </c>
      <c r="F7" s="347" t="s">
        <v>332</v>
      </c>
      <c r="G7" s="347" t="s">
        <v>332</v>
      </c>
    </row>
    <row r="8" spans="1:16" s="2" customFormat="1" ht="15" customHeight="1">
      <c r="A8" s="134"/>
      <c r="B8" s="134"/>
      <c r="C8" s="134"/>
      <c r="D8" s="134"/>
      <c r="E8" s="134"/>
      <c r="F8" s="134"/>
      <c r="G8" s="134"/>
      <c r="H8" s="18"/>
    </row>
    <row r="9" spans="1:16" s="2" customFormat="1" ht="15" customHeight="1">
      <c r="A9" s="532" t="s">
        <v>271</v>
      </c>
      <c r="B9" s="532"/>
      <c r="C9" s="532"/>
      <c r="D9" s="532"/>
      <c r="E9" s="532"/>
      <c r="F9" s="532"/>
      <c r="G9" s="134"/>
      <c r="H9" s="18"/>
    </row>
    <row r="10" spans="1:16" s="2" customFormat="1">
      <c r="A10" s="515" t="s">
        <v>144</v>
      </c>
      <c r="B10" s="532"/>
      <c r="C10" s="532"/>
      <c r="D10" s="532"/>
      <c r="E10" s="532"/>
      <c r="F10" s="532"/>
      <c r="G10" s="134"/>
      <c r="H10" s="18"/>
    </row>
    <row r="11" spans="1:16" s="2" customFormat="1" ht="20.100000000000001" customHeight="1">
      <c r="A11" s="18"/>
      <c r="B11" s="18"/>
      <c r="C11" s="18"/>
      <c r="D11" s="18"/>
      <c r="E11" s="18"/>
      <c r="F11" s="18"/>
      <c r="G11" s="18"/>
      <c r="H11" s="255" t="s">
        <v>113</v>
      </c>
    </row>
    <row r="12" spans="1:16">
      <c r="I12" s="2"/>
      <c r="J12" s="2"/>
      <c r="K12" s="2"/>
      <c r="L12" s="2"/>
      <c r="M12" s="2"/>
      <c r="N12" s="2"/>
      <c r="O12" s="2"/>
      <c r="P12" s="2"/>
    </row>
    <row r="13" spans="1:16">
      <c r="I13" s="2"/>
      <c r="J13" s="2"/>
      <c r="K13" s="2"/>
      <c r="L13" s="2"/>
      <c r="M13" s="2"/>
      <c r="N13" s="2"/>
      <c r="O13" s="2"/>
      <c r="P13" s="2"/>
    </row>
    <row r="14" spans="1:16">
      <c r="I14" s="2"/>
      <c r="J14" s="2"/>
      <c r="K14" s="2"/>
      <c r="L14" s="2"/>
      <c r="M14" s="2"/>
      <c r="N14" s="2"/>
      <c r="O14" s="2"/>
      <c r="P14" s="2"/>
    </row>
    <row r="15" spans="1:16">
      <c r="I15" s="2"/>
      <c r="J15" s="2"/>
      <c r="K15" s="2"/>
      <c r="L15" s="2"/>
      <c r="M15" s="2"/>
      <c r="N15" s="2"/>
      <c r="O15" s="2"/>
      <c r="P15" s="2"/>
    </row>
    <row r="16" spans="1:16">
      <c r="I16" s="2"/>
      <c r="J16" s="2"/>
      <c r="K16" s="2"/>
      <c r="L16" s="2"/>
      <c r="M16" s="2"/>
      <c r="N16" s="2"/>
      <c r="O16" s="2"/>
      <c r="P16" s="2"/>
    </row>
    <row r="17" spans="9:16">
      <c r="I17" s="2"/>
      <c r="J17" s="2"/>
      <c r="K17" s="2"/>
      <c r="L17" s="2"/>
      <c r="M17" s="2"/>
      <c r="N17" s="2"/>
      <c r="O17" s="2"/>
      <c r="P17" s="2"/>
    </row>
    <row r="18" spans="9:16">
      <c r="I18" s="2"/>
      <c r="J18" s="2"/>
      <c r="K18" s="2"/>
      <c r="L18" s="2"/>
      <c r="M18" s="2"/>
      <c r="N18" s="2"/>
      <c r="O18" s="2"/>
      <c r="P18" s="2"/>
    </row>
    <row r="19" spans="9:16">
      <c r="I19" s="2"/>
      <c r="J19" s="2"/>
      <c r="K19" s="2"/>
      <c r="L19" s="2"/>
      <c r="M19" s="2"/>
      <c r="N19" s="2"/>
      <c r="O19" s="2"/>
      <c r="P19" s="2"/>
    </row>
    <row r="20" spans="9:16">
      <c r="I20" s="2"/>
      <c r="J20" s="2"/>
      <c r="K20" s="2"/>
      <c r="L20" s="2"/>
      <c r="M20" s="2"/>
      <c r="N20" s="2"/>
      <c r="O20" s="2"/>
      <c r="P20" s="2"/>
    </row>
  </sheetData>
  <mergeCells count="5">
    <mergeCell ref="A2:H2"/>
    <mergeCell ref="B4:G4"/>
    <mergeCell ref="A6:A7"/>
    <mergeCell ref="A9:F9"/>
    <mergeCell ref="A10:F10"/>
  </mergeCells>
  <phoneticPr fontId="6"/>
  <hyperlinks>
    <hyperlink ref="A10" r:id="rId1" xr:uid="{D2A3B327-2C5D-4235-82ED-98D11B78E559}"/>
    <hyperlink ref="H11" location="目次!A1" display="目次に戻る" xr:uid="{6A7E02AD-5766-419E-A9F3-5D3096258EAA}"/>
  </hyperlinks>
  <pageMargins left="0.70866141732283472" right="0.70866141732283472" top="0.74803149606299213" bottom="0.74803149606299213" header="0.31496062992125984" footer="0.31496062992125984"/>
  <pageSetup paperSize="9" scale="41" fitToHeight="0" orientation="portrait" horizontalDpi="300" verticalDpi="300" r:id="rId2"/>
  <headerFooter>
    <oddHeader>&amp;L&amp;"Calibri"&amp;10&amp;KFF0000 CONFIDENTIAL&amp;1#_x000D_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23790-04DD-4A0A-8392-54BA054BD14C}">
  <sheetPr>
    <tabColor theme="5" tint="0.59999389629810485"/>
    <pageSetUpPr fitToPage="1"/>
  </sheetPr>
  <dimension ref="A1:L30"/>
  <sheetViews>
    <sheetView showGridLines="0" view="pageBreakPreview" zoomScaleNormal="100" zoomScaleSheetLayoutView="100" workbookViewId="0"/>
  </sheetViews>
  <sheetFormatPr defaultColWidth="9" defaultRowHeight="14.25"/>
  <cols>
    <col min="1" max="1" width="3.875" style="3" customWidth="1"/>
    <col min="2" max="2" width="31.125" style="2" customWidth="1"/>
    <col min="3" max="3" width="36.625" style="2" customWidth="1"/>
    <col min="4" max="4" width="65.625" style="2" customWidth="1"/>
    <col min="5" max="8" width="10.375" style="3" customWidth="1"/>
    <col min="9" max="16384" width="9" style="3"/>
  </cols>
  <sheetData>
    <row r="1" spans="1:12" ht="21">
      <c r="A1" s="19" t="s">
        <v>333</v>
      </c>
      <c r="B1" s="348"/>
      <c r="C1" s="348"/>
    </row>
    <row r="2" spans="1:12">
      <c r="A2" s="2"/>
    </row>
    <row r="3" spans="1:12" ht="13.5" customHeight="1">
      <c r="A3" s="139" t="s">
        <v>8</v>
      </c>
      <c r="B3" s="140"/>
      <c r="C3" s="140"/>
    </row>
    <row r="4" spans="1:12" ht="13.5" customHeight="1">
      <c r="A4" s="349"/>
      <c r="B4" s="350" t="s">
        <v>334</v>
      </c>
      <c r="C4" s="265" t="s">
        <v>335</v>
      </c>
      <c r="D4" s="249" t="s">
        <v>336</v>
      </c>
    </row>
    <row r="5" spans="1:12">
      <c r="A5" s="2"/>
    </row>
    <row r="6" spans="1:12" ht="13.5" customHeight="1">
      <c r="A6" s="73" t="s">
        <v>117</v>
      </c>
      <c r="B6" s="137" t="s">
        <v>337</v>
      </c>
      <c r="C6" s="137" t="s">
        <v>338</v>
      </c>
      <c r="D6" s="351" t="s">
        <v>120</v>
      </c>
      <c r="I6" s="2"/>
      <c r="J6" s="2"/>
      <c r="K6" s="2"/>
      <c r="L6" s="2"/>
    </row>
    <row r="7" spans="1:12" ht="13.5" customHeight="1">
      <c r="A7" s="247">
        <f>ROW()-6</f>
        <v>1</v>
      </c>
      <c r="B7" s="79" t="s">
        <v>339</v>
      </c>
      <c r="C7" s="192" t="s">
        <v>340</v>
      </c>
      <c r="D7" s="249" t="s">
        <v>341</v>
      </c>
    </row>
    <row r="8" spans="1:12" ht="13.5" customHeight="1">
      <c r="A8" s="247">
        <f t="shared" ref="A8:A26" si="0">ROW()-6</f>
        <v>2</v>
      </c>
      <c r="B8" s="79" t="s">
        <v>342</v>
      </c>
      <c r="C8" s="192" t="s">
        <v>343</v>
      </c>
      <c r="D8" s="249" t="s">
        <v>344</v>
      </c>
    </row>
    <row r="9" spans="1:12" ht="13.5" customHeight="1">
      <c r="A9" s="247">
        <f t="shared" si="0"/>
        <v>3</v>
      </c>
      <c r="B9" s="79" t="s">
        <v>345</v>
      </c>
      <c r="C9" s="192" t="s">
        <v>346</v>
      </c>
      <c r="D9" s="249" t="s">
        <v>347</v>
      </c>
    </row>
    <row r="10" spans="1:12" ht="13.5" customHeight="1">
      <c r="A10" s="247">
        <f t="shared" si="0"/>
        <v>4</v>
      </c>
      <c r="B10" s="79" t="s">
        <v>345</v>
      </c>
      <c r="C10" s="192" t="s">
        <v>348</v>
      </c>
      <c r="D10" s="249" t="s">
        <v>349</v>
      </c>
    </row>
    <row r="11" spans="1:12">
      <c r="A11" s="247">
        <f t="shared" si="0"/>
        <v>5</v>
      </c>
      <c r="B11" s="79" t="s">
        <v>345</v>
      </c>
      <c r="C11" s="79" t="s">
        <v>350</v>
      </c>
      <c r="D11" s="249" t="s">
        <v>351</v>
      </c>
      <c r="I11" s="2"/>
      <c r="J11" s="2"/>
      <c r="K11" s="2"/>
      <c r="L11" s="2"/>
    </row>
    <row r="12" spans="1:12" ht="85.5">
      <c r="A12" s="247">
        <f t="shared" si="0"/>
        <v>6</v>
      </c>
      <c r="B12" s="79" t="s">
        <v>345</v>
      </c>
      <c r="C12" s="79" t="s">
        <v>352</v>
      </c>
      <c r="D12" s="249" t="s">
        <v>353</v>
      </c>
      <c r="I12" s="2"/>
      <c r="J12" s="2"/>
      <c r="K12" s="2"/>
      <c r="L12" s="2"/>
    </row>
    <row r="13" spans="1:12">
      <c r="A13" s="247">
        <f t="shared" si="0"/>
        <v>7</v>
      </c>
      <c r="B13" s="79" t="s">
        <v>345</v>
      </c>
      <c r="C13" s="192" t="s">
        <v>354</v>
      </c>
      <c r="D13" s="249" t="s">
        <v>355</v>
      </c>
    </row>
    <row r="14" spans="1:12" ht="13.5" customHeight="1">
      <c r="A14" s="247">
        <f t="shared" si="0"/>
        <v>8</v>
      </c>
      <c r="B14" s="79" t="s">
        <v>345</v>
      </c>
      <c r="C14" s="100" t="s">
        <v>356</v>
      </c>
      <c r="D14" s="352" t="s">
        <v>357</v>
      </c>
      <c r="I14" s="2"/>
      <c r="J14" s="2"/>
      <c r="K14" s="2"/>
      <c r="L14" s="2"/>
    </row>
    <row r="15" spans="1:12">
      <c r="A15" s="247">
        <f t="shared" si="0"/>
        <v>9</v>
      </c>
      <c r="B15" s="79" t="s">
        <v>358</v>
      </c>
      <c r="C15" s="204" t="s">
        <v>359</v>
      </c>
      <c r="D15" s="251" t="s">
        <v>360</v>
      </c>
    </row>
    <row r="16" spans="1:12">
      <c r="A16" s="247">
        <f t="shared" si="0"/>
        <v>10</v>
      </c>
      <c r="B16" s="79" t="s">
        <v>358</v>
      </c>
      <c r="C16" s="204" t="s">
        <v>361</v>
      </c>
      <c r="D16" s="251" t="s">
        <v>362</v>
      </c>
    </row>
    <row r="17" spans="1:5" ht="28.5">
      <c r="A17" s="247">
        <f t="shared" si="0"/>
        <v>11</v>
      </c>
      <c r="B17" s="79" t="s">
        <v>358</v>
      </c>
      <c r="C17" s="204" t="s">
        <v>363</v>
      </c>
      <c r="D17" s="251" t="s">
        <v>364</v>
      </c>
    </row>
    <row r="18" spans="1:5">
      <c r="A18" s="247">
        <f t="shared" si="0"/>
        <v>12</v>
      </c>
      <c r="B18" s="79" t="s">
        <v>358</v>
      </c>
      <c r="C18" s="204" t="s">
        <v>365</v>
      </c>
      <c r="D18" s="251" t="s">
        <v>366</v>
      </c>
    </row>
    <row r="19" spans="1:5" ht="28.5">
      <c r="A19" s="247">
        <f t="shared" si="0"/>
        <v>13</v>
      </c>
      <c r="B19" s="79" t="s">
        <v>358</v>
      </c>
      <c r="C19" s="204" t="s">
        <v>367</v>
      </c>
      <c r="D19" s="251" t="s">
        <v>368</v>
      </c>
    </row>
    <row r="20" spans="1:5">
      <c r="A20" s="247">
        <f t="shared" si="0"/>
        <v>14</v>
      </c>
      <c r="B20" s="79" t="s">
        <v>369</v>
      </c>
      <c r="C20" s="207" t="s">
        <v>370</v>
      </c>
      <c r="D20" s="251" t="s">
        <v>371</v>
      </c>
    </row>
    <row r="21" spans="1:5" ht="142.5">
      <c r="A21" s="247">
        <f t="shared" si="0"/>
        <v>15</v>
      </c>
      <c r="B21" s="79" t="s">
        <v>369</v>
      </c>
      <c r="C21" s="196" t="s">
        <v>372</v>
      </c>
      <c r="D21" s="251" t="s">
        <v>373</v>
      </c>
    </row>
    <row r="22" spans="1:5">
      <c r="A22" s="247">
        <f t="shared" si="0"/>
        <v>16</v>
      </c>
      <c r="B22" s="79" t="s">
        <v>369</v>
      </c>
      <c r="C22" s="194" t="s">
        <v>374</v>
      </c>
      <c r="D22" s="251" t="s">
        <v>375</v>
      </c>
    </row>
    <row r="23" spans="1:5">
      <c r="A23" s="247">
        <f t="shared" si="0"/>
        <v>17</v>
      </c>
      <c r="B23" s="79" t="s">
        <v>369</v>
      </c>
      <c r="C23" s="194" t="s">
        <v>376</v>
      </c>
      <c r="D23" s="251" t="s">
        <v>377</v>
      </c>
    </row>
    <row r="24" spans="1:5">
      <c r="A24" s="247">
        <f t="shared" si="0"/>
        <v>18</v>
      </c>
      <c r="B24" s="79" t="s">
        <v>369</v>
      </c>
      <c r="C24" s="194" t="s">
        <v>378</v>
      </c>
      <c r="D24" s="251" t="s">
        <v>379</v>
      </c>
    </row>
    <row r="25" spans="1:5" ht="28.5">
      <c r="A25" s="247">
        <f t="shared" si="0"/>
        <v>19</v>
      </c>
      <c r="B25" s="79" t="s">
        <v>369</v>
      </c>
      <c r="C25" s="194" t="s">
        <v>380</v>
      </c>
      <c r="D25" s="251" t="s">
        <v>381</v>
      </c>
    </row>
    <row r="26" spans="1:5" ht="42.75">
      <c r="A26" s="247">
        <f t="shared" si="0"/>
        <v>20</v>
      </c>
      <c r="B26" s="79" t="s">
        <v>369</v>
      </c>
      <c r="C26" s="207" t="s">
        <v>382</v>
      </c>
      <c r="D26" s="249" t="s">
        <v>383</v>
      </c>
    </row>
    <row r="27" spans="1:5">
      <c r="A27" s="2"/>
      <c r="E27" s="2"/>
    </row>
    <row r="28" spans="1:5">
      <c r="A28" s="2"/>
      <c r="E28" s="14" t="s">
        <v>113</v>
      </c>
    </row>
    <row r="29" spans="1:5">
      <c r="A29" s="2"/>
      <c r="E29" s="2"/>
    </row>
    <row r="30" spans="1:5">
      <c r="E30" s="2"/>
    </row>
  </sheetData>
  <phoneticPr fontId="6"/>
  <dataValidations count="1">
    <dataValidation type="list" allowBlank="1" showInputMessage="1" showErrorMessage="1" sqref="B7:B26" xr:uid="{AE947148-107C-4D4C-B3F7-7A8ACB173634}">
      <formula1>#REF!</formula1>
    </dataValidation>
  </dataValidations>
  <hyperlinks>
    <hyperlink ref="D14" r:id="rId1" xr:uid="{A066A6F5-C26C-4E30-AE20-689948DD907F}"/>
    <hyperlink ref="D15" r:id="rId2" xr:uid="{BD72F0BC-55B2-40CE-B8C7-5C3D02376A14}"/>
    <hyperlink ref="D20" r:id="rId3" xr:uid="{97E01B22-76B9-4A27-B82E-937A70D2F458}"/>
    <hyperlink ref="D8" r:id="rId4" xr:uid="{6E0E05F3-9416-40AA-9B42-0F96DF70E8B3}"/>
    <hyperlink ref="D12" r:id="rId5" xr:uid="{9969224A-0D63-4499-99D7-4F256892A0BF}"/>
    <hyperlink ref="D11" r:id="rId6" xr:uid="{A657398D-7D50-46BA-B1CB-9560104E4595}"/>
    <hyperlink ref="D13" r:id="rId7" xr:uid="{D8C641E3-0DC4-4546-B2AF-EB77A104A237}"/>
    <hyperlink ref="D9" r:id="rId8" xr:uid="{9592137F-6F6D-4A6B-AAA8-E3D382CB28E9}"/>
    <hyperlink ref="D10" r:id="rId9" xr:uid="{080C8695-5B46-4C3F-8657-0A21BD3EBD34}"/>
    <hyperlink ref="D16" r:id="rId10" xr:uid="{306BD4A3-3F1C-4BF1-88C3-6156852EC7C1}"/>
    <hyperlink ref="D17" r:id="rId11" xr:uid="{75398506-5DDB-4A1E-A617-9BB1C659829D}"/>
    <hyperlink ref="D18" r:id="rId12" xr:uid="{35D6A9A3-418F-4BF8-8FC1-83445DAE02AC}"/>
    <hyperlink ref="D19" r:id="rId13" xr:uid="{329B3AF2-8BEB-4F46-AA7F-DAAC4E4990A6}"/>
    <hyperlink ref="D22" r:id="rId14" xr:uid="{141CE525-48BC-433D-BDF0-602195C371FA}"/>
    <hyperlink ref="D23" r:id="rId15" xr:uid="{A067ED59-E164-4723-B06F-DC392A07F1A7}"/>
    <hyperlink ref="D24" r:id="rId16" xr:uid="{06D23668-5603-49BA-8B7E-594DDE19B0E0}"/>
    <hyperlink ref="D25" r:id="rId17" xr:uid="{77CC5E10-BF5E-4827-A077-E3C0DC2D97D9}"/>
    <hyperlink ref="D21" r:id="rId18" location="003" xr:uid="{B17F589B-1FAD-4AD2-A6C9-37E59AB4DCB8}"/>
    <hyperlink ref="D26" r:id="rId19" xr:uid="{D9E8FD37-38EC-4AFA-ABA2-109D169AB13A}"/>
    <hyperlink ref="E28" location="目次!A1" display="目次に戻る" xr:uid="{D7516EED-ADEC-4ECA-B734-7678CAB3D686}"/>
    <hyperlink ref="D4" r:id="rId20" xr:uid="{4BF662B7-E04C-4B91-9E17-6BBD2C89DD32}"/>
    <hyperlink ref="D7" r:id="rId21" xr:uid="{E250073C-16CC-4EC5-8D54-87F09A5EE036}"/>
  </hyperlinks>
  <pageMargins left="0.70866141732283472" right="0.70866141732283472" top="0.74803149606299213" bottom="0.74803149606299213" header="0.31496062992125984" footer="0.31496062992125984"/>
  <pageSetup paperSize="9" scale="53" fitToHeight="0" orientation="portrait" verticalDpi="300" r:id="rId22"/>
  <headerFooter>
    <oddHeader>&amp;L&amp;"Calibri"&amp;10&amp;KFF0000 CONFIDENTIAL&amp;1#_x000D_</oddHeader>
  </headerFooter>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9A7F2-6FAD-4405-8DFC-25F023B3BAE2}">
  <sheetPr>
    <tabColor theme="5" tint="0.59999389629810485"/>
  </sheetPr>
  <dimension ref="A1:P29"/>
  <sheetViews>
    <sheetView showGridLines="0" view="pageBreakPreview" zoomScaleNormal="100" zoomScaleSheetLayoutView="100" workbookViewId="0"/>
  </sheetViews>
  <sheetFormatPr defaultColWidth="9" defaultRowHeight="14.25"/>
  <cols>
    <col min="1" max="1" width="18.375" style="3" customWidth="1"/>
    <col min="2" max="2" width="23.5" style="3" customWidth="1"/>
    <col min="3" max="8" width="14.125" style="3" customWidth="1"/>
    <col min="9" max="13" width="9.875" style="3" customWidth="1"/>
    <col min="14" max="14" width="11" style="3" customWidth="1"/>
    <col min="15" max="17" width="9.875" style="3" customWidth="1"/>
    <col min="18" max="21" width="10.375" style="3" customWidth="1"/>
    <col min="22" max="16384" width="9" style="3"/>
  </cols>
  <sheetData>
    <row r="1" spans="1:16" ht="21">
      <c r="A1" s="19" t="s">
        <v>384</v>
      </c>
      <c r="C1" s="9"/>
      <c r="D1" s="1"/>
      <c r="E1" s="1"/>
      <c r="F1" s="1"/>
      <c r="G1" s="1"/>
      <c r="H1" s="1"/>
      <c r="I1" s="1"/>
      <c r="J1" s="1"/>
      <c r="K1" s="1"/>
      <c r="L1" s="1"/>
      <c r="M1" s="1"/>
      <c r="N1" s="1"/>
      <c r="O1" s="1"/>
      <c r="P1" s="1"/>
    </row>
    <row r="2" spans="1:16">
      <c r="A2" s="179"/>
    </row>
    <row r="3" spans="1:16">
      <c r="A3" s="117" t="s">
        <v>10</v>
      </c>
      <c r="C3" s="117"/>
    </row>
    <row r="4" spans="1:16" ht="15.75">
      <c r="A4" s="117" t="s">
        <v>385</v>
      </c>
      <c r="C4" s="117"/>
    </row>
    <row r="5" spans="1:16">
      <c r="A5" s="180" t="s">
        <v>329</v>
      </c>
      <c r="B5" s="145" t="s">
        <v>386</v>
      </c>
      <c r="C5" s="181"/>
      <c r="D5" s="15" t="s">
        <v>387</v>
      </c>
      <c r="E5" s="15" t="s">
        <v>388</v>
      </c>
      <c r="F5" s="15" t="s">
        <v>389</v>
      </c>
      <c r="G5" s="15" t="s">
        <v>390</v>
      </c>
      <c r="H5" s="15" t="s">
        <v>391</v>
      </c>
    </row>
    <row r="6" spans="1:16" ht="15.75">
      <c r="A6" s="182" t="s">
        <v>317</v>
      </c>
      <c r="B6" s="183" t="s">
        <v>392</v>
      </c>
      <c r="C6" s="146" t="s">
        <v>393</v>
      </c>
      <c r="D6" s="184">
        <v>13259</v>
      </c>
      <c r="E6" s="184">
        <v>13472</v>
      </c>
      <c r="F6" s="184">
        <v>12698</v>
      </c>
      <c r="G6" s="184">
        <v>12482</v>
      </c>
      <c r="H6" s="184">
        <v>12374</v>
      </c>
      <c r="I6" s="185"/>
      <c r="J6" s="185"/>
    </row>
    <row r="7" spans="1:16" ht="15.75">
      <c r="A7" s="182"/>
      <c r="B7" s="182"/>
      <c r="C7" s="146" t="s">
        <v>394</v>
      </c>
      <c r="D7" s="184">
        <v>29562</v>
      </c>
      <c r="E7" s="184">
        <v>29334</v>
      </c>
      <c r="F7" s="184">
        <v>25261</v>
      </c>
      <c r="G7" s="184">
        <v>22781</v>
      </c>
      <c r="H7" s="184">
        <v>19703</v>
      </c>
      <c r="I7" s="185"/>
      <c r="J7" s="185"/>
    </row>
    <row r="8" spans="1:16">
      <c r="A8" s="182"/>
      <c r="B8" s="186"/>
      <c r="C8" s="146" t="s">
        <v>395</v>
      </c>
      <c r="D8" s="184">
        <f t="shared" ref="D8:G8" si="0">D6+D7</f>
        <v>42821</v>
      </c>
      <c r="E8" s="184">
        <f t="shared" si="0"/>
        <v>42806</v>
      </c>
      <c r="F8" s="184">
        <f t="shared" si="0"/>
        <v>37959</v>
      </c>
      <c r="G8" s="184">
        <f t="shared" si="0"/>
        <v>35263</v>
      </c>
      <c r="H8" s="184">
        <v>32077</v>
      </c>
      <c r="I8" s="185"/>
      <c r="J8" s="185"/>
    </row>
    <row r="9" spans="1:16" ht="15.75">
      <c r="A9" s="182"/>
      <c r="B9" s="187" t="s">
        <v>396</v>
      </c>
      <c r="C9" s="146" t="s">
        <v>397</v>
      </c>
      <c r="D9" s="184">
        <v>44468</v>
      </c>
      <c r="E9" s="184">
        <v>42117</v>
      </c>
      <c r="F9" s="184">
        <v>44878</v>
      </c>
      <c r="G9" s="184">
        <v>47389</v>
      </c>
      <c r="H9" s="184">
        <v>48080</v>
      </c>
      <c r="I9" s="185"/>
      <c r="J9" s="185"/>
    </row>
    <row r="10" spans="1:16" ht="15.75">
      <c r="A10" s="182"/>
      <c r="B10" s="188"/>
      <c r="C10" s="146" t="s">
        <v>394</v>
      </c>
      <c r="D10" s="184">
        <v>41203</v>
      </c>
      <c r="E10" s="184">
        <v>33802</v>
      </c>
      <c r="F10" s="184">
        <v>30852</v>
      </c>
      <c r="G10" s="184">
        <v>31568</v>
      </c>
      <c r="H10" s="184">
        <v>32442</v>
      </c>
      <c r="I10" s="185"/>
      <c r="J10" s="185"/>
    </row>
    <row r="11" spans="1:16">
      <c r="A11" s="182"/>
      <c r="B11" s="186"/>
      <c r="C11" s="146" t="s">
        <v>395</v>
      </c>
      <c r="D11" s="184">
        <f t="shared" ref="D11:G11" si="1">D9+D10</f>
        <v>85671</v>
      </c>
      <c r="E11" s="184">
        <f t="shared" si="1"/>
        <v>75919</v>
      </c>
      <c r="F11" s="184">
        <f t="shared" si="1"/>
        <v>75730</v>
      </c>
      <c r="G11" s="184">
        <f t="shared" si="1"/>
        <v>78957</v>
      </c>
      <c r="H11" s="184">
        <v>80522</v>
      </c>
      <c r="I11" s="185"/>
      <c r="J11" s="185"/>
    </row>
    <row r="12" spans="1:16" ht="15.75">
      <c r="A12" s="182"/>
      <c r="B12" s="187" t="s">
        <v>292</v>
      </c>
      <c r="C12" s="146" t="s">
        <v>397</v>
      </c>
      <c r="D12" s="184">
        <f t="shared" ref="D12:G13" si="2">+D6+D9</f>
        <v>57727</v>
      </c>
      <c r="E12" s="184">
        <f t="shared" si="2"/>
        <v>55589</v>
      </c>
      <c r="F12" s="184">
        <f t="shared" si="2"/>
        <v>57576</v>
      </c>
      <c r="G12" s="184">
        <f t="shared" si="2"/>
        <v>59871</v>
      </c>
      <c r="H12" s="184">
        <v>60454</v>
      </c>
      <c r="I12" s="185"/>
      <c r="J12" s="185"/>
    </row>
    <row r="13" spans="1:16" ht="15.75">
      <c r="A13" s="182"/>
      <c r="B13" s="188"/>
      <c r="C13" s="146" t="s">
        <v>394</v>
      </c>
      <c r="D13" s="184">
        <f t="shared" si="2"/>
        <v>70765</v>
      </c>
      <c r="E13" s="184">
        <f t="shared" si="2"/>
        <v>63136</v>
      </c>
      <c r="F13" s="184">
        <f t="shared" si="2"/>
        <v>56113</v>
      </c>
      <c r="G13" s="184">
        <f t="shared" si="2"/>
        <v>54349</v>
      </c>
      <c r="H13" s="184">
        <v>52145</v>
      </c>
      <c r="I13" s="185"/>
      <c r="J13" s="185"/>
    </row>
    <row r="14" spans="1:16">
      <c r="A14" s="186"/>
      <c r="B14" s="186"/>
      <c r="C14" s="146" t="s">
        <v>395</v>
      </c>
      <c r="D14" s="184">
        <f t="shared" ref="D14:G14" si="3">D12+D13</f>
        <v>128492</v>
      </c>
      <c r="E14" s="184">
        <f t="shared" si="3"/>
        <v>118725</v>
      </c>
      <c r="F14" s="184">
        <f t="shared" si="3"/>
        <v>113689</v>
      </c>
      <c r="G14" s="184">
        <f t="shared" si="3"/>
        <v>114220</v>
      </c>
      <c r="H14" s="184">
        <v>112599</v>
      </c>
      <c r="I14" s="185"/>
      <c r="J14" s="185"/>
    </row>
    <row r="15" spans="1:16">
      <c r="A15" s="148" t="s">
        <v>398</v>
      </c>
      <c r="C15" s="148"/>
      <c r="D15" s="149"/>
      <c r="E15" s="149"/>
      <c r="F15" s="149"/>
      <c r="G15" s="149"/>
      <c r="H15" s="149"/>
    </row>
    <row r="16" spans="1:16">
      <c r="A16" t="s">
        <v>399</v>
      </c>
      <c r="C16" s="148"/>
      <c r="D16" s="149"/>
      <c r="E16" s="149"/>
      <c r="F16" s="149"/>
      <c r="G16" s="149"/>
      <c r="H16" s="149"/>
    </row>
    <row r="17" spans="1:16">
      <c r="A17" s="148" t="s">
        <v>400</v>
      </c>
      <c r="C17" s="148"/>
      <c r="D17" s="149"/>
      <c r="E17" s="149"/>
      <c r="F17" s="149"/>
      <c r="G17" s="149"/>
      <c r="H17" s="149"/>
    </row>
    <row r="18" spans="1:16">
      <c r="A18" s="150" t="s">
        <v>186</v>
      </c>
    </row>
    <row r="19" spans="1:16">
      <c r="A19" s="151" t="s">
        <v>401</v>
      </c>
    </row>
    <row r="20" spans="1:16">
      <c r="A20" s="148"/>
      <c r="C20" s="148"/>
      <c r="D20" s="149"/>
      <c r="E20" s="149"/>
      <c r="F20" s="149"/>
      <c r="G20" s="149"/>
      <c r="H20" s="149"/>
    </row>
    <row r="21" spans="1:16">
      <c r="A21" s="148"/>
      <c r="C21" s="148"/>
      <c r="D21" s="149"/>
      <c r="E21" s="149"/>
      <c r="F21" s="149"/>
      <c r="G21" s="149"/>
      <c r="H21" s="149"/>
    </row>
    <row r="22" spans="1:16">
      <c r="A22" s="5" t="s">
        <v>402</v>
      </c>
      <c r="B22" s="117"/>
      <c r="C22" s="117"/>
      <c r="D22" s="117"/>
      <c r="E22" s="117"/>
    </row>
    <row r="23" spans="1:16" ht="28.5">
      <c r="A23" s="189" t="s">
        <v>329</v>
      </c>
      <c r="B23" s="577" t="s">
        <v>386</v>
      </c>
      <c r="C23" s="578"/>
      <c r="D23" s="15" t="s">
        <v>403</v>
      </c>
      <c r="E23" s="15" t="s">
        <v>404</v>
      </c>
      <c r="F23" s="15" t="s">
        <v>405</v>
      </c>
      <c r="G23" s="15" t="s">
        <v>406</v>
      </c>
      <c r="H23" s="15" t="s">
        <v>407</v>
      </c>
      <c r="I23" s="190"/>
      <c r="J23" s="190"/>
      <c r="K23" s="190"/>
      <c r="L23" s="191"/>
      <c r="M23" s="2"/>
      <c r="N23" s="2"/>
      <c r="O23" s="2"/>
      <c r="P23" s="2"/>
    </row>
    <row r="24" spans="1:16">
      <c r="A24" s="100" t="s">
        <v>408</v>
      </c>
      <c r="B24" s="579" t="s">
        <v>409</v>
      </c>
      <c r="C24" s="580"/>
      <c r="D24" s="192">
        <v>44</v>
      </c>
      <c r="E24" s="192">
        <v>37</v>
      </c>
      <c r="F24" s="192">
        <v>44</v>
      </c>
      <c r="G24" s="192">
        <v>57</v>
      </c>
      <c r="H24" s="192">
        <v>51</v>
      </c>
      <c r="I24" s="179"/>
      <c r="J24" s="179"/>
      <c r="K24" s="179"/>
    </row>
    <row r="25" spans="1:16">
      <c r="A25" s="179"/>
    </row>
    <row r="26" spans="1:16">
      <c r="E26" s="133"/>
      <c r="I26" s="14" t="s">
        <v>113</v>
      </c>
    </row>
    <row r="28" spans="1:16">
      <c r="A28" s="179"/>
    </row>
    <row r="29" spans="1:16">
      <c r="A29" s="179"/>
    </row>
  </sheetData>
  <mergeCells count="2">
    <mergeCell ref="B23:C23"/>
    <mergeCell ref="B24:C24"/>
  </mergeCells>
  <phoneticPr fontId="6"/>
  <hyperlinks>
    <hyperlink ref="A19" r:id="rId1" xr:uid="{D74A966D-25EC-48FC-8396-9DBA21F45336}"/>
    <hyperlink ref="I26" location="目次!A1" display="目次に戻る" xr:uid="{9F2CA49C-67CE-462D-B467-4A6337A2E6F6}"/>
  </hyperlinks>
  <pageMargins left="0.70866141732283472" right="0.70866141732283472" top="0.74803149606299213" bottom="0.74803149606299213" header="0.31496062992125984" footer="0.31496062992125984"/>
  <pageSetup paperSize="9" scale="50" orientation="portrait" verticalDpi="300" r:id="rId2"/>
  <headerFooter>
    <oddHeader>&amp;L&amp;"Calibri"&amp;10&amp;KFF0000 CONFIDENTIAL&amp;1#_x000D_</oddHeader>
  </headerFooter>
  <colBreaks count="1" manualBreakCount="1">
    <brk id="2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1E8EE-A7B8-4EFC-B9A5-3971CFAF3076}">
  <sheetPr>
    <tabColor theme="5" tint="0.59999389629810485"/>
  </sheetPr>
  <dimension ref="A1:M12"/>
  <sheetViews>
    <sheetView showGridLines="0" view="pageBreakPreview" zoomScaleNormal="100" zoomScaleSheetLayoutView="100" workbookViewId="0"/>
  </sheetViews>
  <sheetFormatPr defaultColWidth="9" defaultRowHeight="14.25"/>
  <cols>
    <col min="1" max="1" width="18.5" style="2" customWidth="1"/>
    <col min="2" max="2" width="18.875" style="2" customWidth="1"/>
    <col min="3" max="7" width="11.5" style="3" customWidth="1"/>
    <col min="8" max="8" width="4.125" style="3" customWidth="1"/>
    <col min="9" max="10" width="9.875" style="3" customWidth="1"/>
    <col min="11" max="11" width="11" style="3" customWidth="1"/>
    <col min="12" max="14" width="9.875" style="3" customWidth="1"/>
    <col min="15" max="18" width="10.375" style="3" customWidth="1"/>
    <col min="19" max="16384" width="9" style="3"/>
  </cols>
  <sheetData>
    <row r="1" spans="1:13" ht="21">
      <c r="A1" s="348" t="s">
        <v>384</v>
      </c>
      <c r="C1" s="1"/>
      <c r="D1" s="1"/>
      <c r="E1" s="1"/>
      <c r="F1" s="1"/>
      <c r="G1" s="1"/>
      <c r="H1" s="1"/>
      <c r="I1" s="20" t="s">
        <v>410</v>
      </c>
      <c r="J1" s="1"/>
      <c r="K1" s="1"/>
      <c r="L1" s="1"/>
      <c r="M1" s="1"/>
    </row>
    <row r="2" spans="1:13">
      <c r="A2" s="56" t="s">
        <v>411</v>
      </c>
      <c r="B2" s="20"/>
      <c r="C2" s="21"/>
      <c r="D2" s="21"/>
      <c r="E2" s="21"/>
      <c r="F2" s="21"/>
      <c r="G2" s="21"/>
      <c r="H2" s="20"/>
      <c r="I2" s="20"/>
    </row>
    <row r="3" spans="1:13">
      <c r="A3" s="139" t="s">
        <v>412</v>
      </c>
    </row>
    <row r="4" spans="1:13" s="354" customFormat="1" ht="13.5" customHeight="1">
      <c r="A4" s="189" t="s">
        <v>329</v>
      </c>
      <c r="B4" s="189" t="s">
        <v>386</v>
      </c>
      <c r="C4" s="15" t="s">
        <v>387</v>
      </c>
      <c r="D4" s="15" t="s">
        <v>388</v>
      </c>
      <c r="E4" s="15" t="s">
        <v>389</v>
      </c>
      <c r="F4" s="15" t="s">
        <v>390</v>
      </c>
      <c r="G4" s="15" t="s">
        <v>391</v>
      </c>
      <c r="H4" s="353"/>
      <c r="I4" s="353"/>
      <c r="J4" s="353"/>
      <c r="K4" s="353"/>
    </row>
    <row r="5" spans="1:13">
      <c r="A5" s="79" t="s">
        <v>413</v>
      </c>
      <c r="B5" s="79" t="s">
        <v>414</v>
      </c>
      <c r="C5" s="192">
        <v>96</v>
      </c>
      <c r="D5" s="192">
        <v>91</v>
      </c>
      <c r="E5" s="4">
        <v>85</v>
      </c>
      <c r="F5" s="4">
        <v>88</v>
      </c>
      <c r="G5" s="4">
        <v>89</v>
      </c>
      <c r="H5" s="355"/>
      <c r="I5" s="355"/>
      <c r="J5" s="355"/>
      <c r="K5" s="355"/>
    </row>
    <row r="6" spans="1:13">
      <c r="A6" s="3" t="s">
        <v>415</v>
      </c>
      <c r="C6"/>
      <c r="H6" s="355"/>
      <c r="I6" s="355"/>
      <c r="J6" s="355"/>
      <c r="K6" s="355"/>
    </row>
    <row r="7" spans="1:13">
      <c r="A7" s="3" t="s">
        <v>416</v>
      </c>
      <c r="C7"/>
      <c r="H7" s="355"/>
      <c r="I7" s="355"/>
      <c r="J7" s="355"/>
      <c r="K7" s="355"/>
    </row>
    <row r="8" spans="1:13">
      <c r="C8"/>
      <c r="H8" s="355"/>
      <c r="I8" s="355"/>
      <c r="J8" s="355"/>
      <c r="K8" s="355"/>
    </row>
    <row r="9" spans="1:13">
      <c r="A9" s="134" t="s">
        <v>271</v>
      </c>
    </row>
    <row r="10" spans="1:13">
      <c r="A10" s="211" t="s">
        <v>417</v>
      </c>
    </row>
    <row r="12" spans="1:13">
      <c r="I12" s="14" t="s">
        <v>113</v>
      </c>
    </row>
  </sheetData>
  <phoneticPr fontId="6"/>
  <hyperlinks>
    <hyperlink ref="A10" r:id="rId1" xr:uid="{42C86564-C855-43A3-B9D3-D42B6AFD6D42}"/>
    <hyperlink ref="I12" location="目次!A1" display="目次に戻る" xr:uid="{F5176412-72F6-4E47-8127-5BB487DFD070}"/>
  </hyperlinks>
  <pageMargins left="0.70866141732283472" right="0.70866141732283472" top="0.74803149606299213" bottom="0.74803149606299213" header="0.31496062992125984" footer="0.31496062992125984"/>
  <pageSetup paperSize="9" scale="72" orientation="portrait" verticalDpi="300" r:id="rId2"/>
  <headerFooter>
    <oddHeader>&amp;L&amp;"Calibri"&amp;10&amp;KFF0000 CONFIDENTIAL&amp;1#_x000D_</oddHead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A9F30-94B0-48F6-AB7F-9049430A52D8}">
  <sheetPr>
    <tabColor theme="5" tint="0.59999389629810485"/>
    <pageSetUpPr fitToPage="1"/>
  </sheetPr>
  <dimension ref="A1:J17"/>
  <sheetViews>
    <sheetView showGridLines="0" view="pageBreakPreview" zoomScaleNormal="100" zoomScaleSheetLayoutView="100" workbookViewId="0"/>
  </sheetViews>
  <sheetFormatPr defaultColWidth="8.875" defaultRowHeight="14.25"/>
  <cols>
    <col min="1" max="1" width="9.875" customWidth="1"/>
    <col min="2" max="6" width="16.875" customWidth="1"/>
    <col min="7" max="7" width="9.875" customWidth="1"/>
    <col min="8" max="8" width="11" customWidth="1"/>
    <col min="9" max="11" width="9.875" customWidth="1"/>
    <col min="12" max="15" width="10.375" customWidth="1"/>
  </cols>
  <sheetData>
    <row r="1" spans="1:10" ht="21">
      <c r="A1" s="19" t="s">
        <v>384</v>
      </c>
      <c r="B1" s="19"/>
      <c r="C1" s="1"/>
      <c r="D1" s="1"/>
      <c r="E1" s="1"/>
      <c r="F1" s="1"/>
      <c r="G1" s="20" t="s">
        <v>418</v>
      </c>
      <c r="H1" s="1"/>
      <c r="I1" s="1"/>
      <c r="J1" s="1"/>
    </row>
    <row r="2" spans="1:10">
      <c r="A2" s="20" t="s">
        <v>419</v>
      </c>
      <c r="B2" s="20"/>
      <c r="C2" s="21"/>
      <c r="D2" s="21"/>
      <c r="E2" s="20"/>
      <c r="F2" s="20"/>
      <c r="G2" s="20"/>
    </row>
    <row r="3" spans="1:10">
      <c r="A3" s="5" t="s">
        <v>420</v>
      </c>
      <c r="B3" s="117"/>
    </row>
    <row r="4" spans="1:10" ht="35.25" customHeight="1">
      <c r="A4" s="59" t="s">
        <v>170</v>
      </c>
      <c r="B4" s="519" t="s">
        <v>421</v>
      </c>
      <c r="C4" s="519"/>
      <c r="D4" s="519"/>
      <c r="E4" s="519"/>
      <c r="F4" s="520"/>
    </row>
    <row r="5" spans="1:10">
      <c r="A5" s="423"/>
      <c r="B5" s="208"/>
      <c r="C5" s="208"/>
      <c r="D5" s="208"/>
      <c r="E5" s="208"/>
    </row>
    <row r="6" spans="1:10" ht="70.5" customHeight="1">
      <c r="A6" s="356" t="s">
        <v>422</v>
      </c>
      <c r="B6" s="583" t="s">
        <v>423</v>
      </c>
      <c r="C6" s="584"/>
      <c r="D6" s="584"/>
      <c r="E6" s="584"/>
      <c r="F6" s="585"/>
    </row>
    <row r="7" spans="1:10" ht="133.5" customHeight="1">
      <c r="A7" s="357"/>
      <c r="B7" s="495" t="s">
        <v>424</v>
      </c>
      <c r="C7" s="495"/>
      <c r="D7" s="495"/>
      <c r="E7" s="495"/>
      <c r="F7" s="586"/>
    </row>
    <row r="8" spans="1:10" ht="79.5" customHeight="1">
      <c r="A8" s="425"/>
      <c r="B8" s="587" t="s">
        <v>425</v>
      </c>
      <c r="C8" s="588"/>
      <c r="D8" s="588"/>
      <c r="E8" s="588"/>
      <c r="F8" s="589"/>
    </row>
    <row r="9" spans="1:10">
      <c r="A9" s="432" t="s">
        <v>426</v>
      </c>
      <c r="D9" s="132"/>
      <c r="E9" s="132"/>
    </row>
    <row r="10" spans="1:10">
      <c r="A10" s="432" t="s">
        <v>427</v>
      </c>
      <c r="D10" s="132"/>
      <c r="E10" s="132"/>
    </row>
    <row r="11" spans="1:10" ht="33.75" customHeight="1">
      <c r="A11" s="582" t="s">
        <v>428</v>
      </c>
      <c r="B11" s="582"/>
      <c r="C11" s="582"/>
      <c r="D11" s="582"/>
      <c r="E11" s="582"/>
      <c r="F11" s="582"/>
      <c r="G11" s="135"/>
    </row>
    <row r="12" spans="1:10">
      <c r="A12" s="581" t="s">
        <v>429</v>
      </c>
      <c r="B12" s="581"/>
      <c r="C12" s="581"/>
      <c r="D12" s="581"/>
      <c r="E12" s="581"/>
      <c r="F12" s="581"/>
      <c r="G12" s="581"/>
    </row>
    <row r="13" spans="1:10">
      <c r="A13" s="208"/>
      <c r="B13" s="208"/>
      <c r="C13" s="208"/>
      <c r="D13" s="208"/>
      <c r="E13" s="208"/>
      <c r="F13" s="208"/>
      <c r="G13" s="208"/>
    </row>
    <row r="14" spans="1:10">
      <c r="A14" t="s">
        <v>186</v>
      </c>
    </row>
    <row r="15" spans="1:10" ht="16.5">
      <c r="A15" s="424" t="s">
        <v>430</v>
      </c>
      <c r="C15" s="199"/>
      <c r="D15" s="199"/>
      <c r="E15" s="199"/>
      <c r="F15" s="199"/>
    </row>
    <row r="16" spans="1:10">
      <c r="A16" s="210" t="s">
        <v>344</v>
      </c>
    </row>
    <row r="17" spans="7:7">
      <c r="G17" s="14" t="s">
        <v>113</v>
      </c>
    </row>
  </sheetData>
  <mergeCells count="6">
    <mergeCell ref="A12:G12"/>
    <mergeCell ref="A11:F11"/>
    <mergeCell ref="B4:F4"/>
    <mergeCell ref="B6:F6"/>
    <mergeCell ref="B7:F7"/>
    <mergeCell ref="B8:F8"/>
  </mergeCells>
  <phoneticPr fontId="6"/>
  <hyperlinks>
    <hyperlink ref="G17" location="目次!A1" display="目次に戻る" xr:uid="{895382D9-A209-4CC5-A0FB-0F984552BB47}"/>
    <hyperlink ref="A15" r:id="rId1" xr:uid="{CF0D1431-E810-43A6-9AEC-950300FB11EA}"/>
    <hyperlink ref="A16" r:id="rId2" xr:uid="{EF4185B1-0797-47DF-8E86-0BE136FB1E9D}"/>
  </hyperlinks>
  <pageMargins left="0.70866141732283472" right="0.70866141732283472" top="0.74803149606299213" bottom="0.74803149606299213" header="0.31496062992125984" footer="0.31496062992125984"/>
  <pageSetup paperSize="9" scale="75" fitToHeight="0" orientation="portrait" verticalDpi="300" r:id="rId3"/>
  <colBreaks count="1" manualBreakCount="1">
    <brk id="15"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83C02-1CE1-48A2-AB76-9A1E5E2B0C55}">
  <sheetPr>
    <tabColor theme="5" tint="0.59999389629810485"/>
    <pageSetUpPr fitToPage="1"/>
  </sheetPr>
  <dimension ref="A1:I21"/>
  <sheetViews>
    <sheetView showGridLines="0" view="pageBreakPreview" zoomScaleNormal="100" zoomScaleSheetLayoutView="100" workbookViewId="0"/>
  </sheetViews>
  <sheetFormatPr defaultColWidth="9" defaultRowHeight="14.25"/>
  <cols>
    <col min="1" max="1" width="9.875" style="3" customWidth="1"/>
    <col min="2" max="2" width="38.625" style="3" customWidth="1"/>
    <col min="3" max="3" width="13" style="3" customWidth="1"/>
    <col min="4" max="6" width="9.875" style="3" customWidth="1"/>
    <col min="7" max="7" width="11" style="3" customWidth="1"/>
    <col min="8" max="10" width="9.875" style="3" customWidth="1"/>
    <col min="11" max="14" width="10.375" style="3" customWidth="1"/>
    <col min="15" max="16384" width="9" style="3"/>
  </cols>
  <sheetData>
    <row r="1" spans="1:9" ht="21">
      <c r="A1" s="19" t="s">
        <v>384</v>
      </c>
      <c r="B1" s="19"/>
      <c r="C1" s="1"/>
      <c r="D1" s="1"/>
      <c r="E1" s="1"/>
      <c r="F1" s="20" t="s">
        <v>418</v>
      </c>
      <c r="G1" s="1"/>
      <c r="H1" s="1"/>
      <c r="I1" s="1"/>
    </row>
    <row r="2" spans="1:9">
      <c r="A2" s="20" t="s">
        <v>419</v>
      </c>
      <c r="B2" s="20"/>
      <c r="C2" s="21"/>
      <c r="D2" s="20"/>
      <c r="E2" s="20"/>
      <c r="F2" s="20"/>
    </row>
    <row r="3" spans="1:9">
      <c r="A3" s="5" t="s">
        <v>16</v>
      </c>
      <c r="B3" s="117"/>
    </row>
    <row r="4" spans="1:9">
      <c r="A4" s="5" t="s">
        <v>431</v>
      </c>
      <c r="B4" s="117"/>
    </row>
    <row r="5" spans="1:9">
      <c r="A5" s="358" t="s">
        <v>329</v>
      </c>
      <c r="B5" s="358" t="s">
        <v>432</v>
      </c>
      <c r="C5" s="15" t="s">
        <v>391</v>
      </c>
    </row>
    <row r="6" spans="1:9">
      <c r="A6" s="111" t="s">
        <v>317</v>
      </c>
      <c r="B6" s="194" t="s">
        <v>433</v>
      </c>
      <c r="C6" s="359">
        <v>422</v>
      </c>
      <c r="D6" s="360"/>
    </row>
    <row r="7" spans="1:9">
      <c r="A7" s="80"/>
      <c r="B7" s="194" t="s">
        <v>434</v>
      </c>
      <c r="C7" s="359">
        <v>63</v>
      </c>
      <c r="D7" s="361" t="s">
        <v>435</v>
      </c>
    </row>
    <row r="8" spans="1:9">
      <c r="A8" s="115"/>
      <c r="B8" s="194" t="s">
        <v>436</v>
      </c>
      <c r="C8" s="359">
        <v>6</v>
      </c>
      <c r="D8" s="361" t="s">
        <v>437</v>
      </c>
    </row>
    <row r="9" spans="1:9">
      <c r="A9" s="8" t="s">
        <v>438</v>
      </c>
      <c r="B9"/>
      <c r="C9" s="132"/>
      <c r="D9" s="132"/>
    </row>
    <row r="10" spans="1:9">
      <c r="A10" s="219" t="s">
        <v>439</v>
      </c>
      <c r="B10"/>
      <c r="C10" s="132"/>
      <c r="D10" s="132"/>
    </row>
    <row r="11" spans="1:9" ht="19.5" customHeight="1">
      <c r="A11" s="590" t="s">
        <v>440</v>
      </c>
      <c r="B11" s="590"/>
      <c r="C11" s="590"/>
      <c r="D11" s="590"/>
    </row>
    <row r="12" spans="1:9" ht="33.75" customHeight="1">
      <c r="A12" s="590" t="s">
        <v>441</v>
      </c>
      <c r="B12" s="590"/>
      <c r="C12" s="590"/>
      <c r="D12" s="590"/>
    </row>
    <row r="13" spans="1:9" ht="16.5">
      <c r="A13" s="362"/>
      <c r="B13" s="362"/>
      <c r="C13" s="363"/>
      <c r="D13" s="199"/>
      <c r="E13" s="199"/>
    </row>
    <row r="14" spans="1:9">
      <c r="A14" s="5" t="s">
        <v>442</v>
      </c>
      <c r="B14" s="117"/>
    </row>
    <row r="15" spans="1:9">
      <c r="A15" s="358" t="s">
        <v>329</v>
      </c>
      <c r="B15" s="358" t="s">
        <v>386</v>
      </c>
      <c r="C15" s="15" t="s">
        <v>391</v>
      </c>
    </row>
    <row r="16" spans="1:9">
      <c r="A16" s="248" t="s">
        <v>317</v>
      </c>
      <c r="B16" s="194" t="s">
        <v>443</v>
      </c>
      <c r="C16" s="364">
        <v>93</v>
      </c>
    </row>
    <row r="17" spans="1:6">
      <c r="A17" s="8"/>
      <c r="B17"/>
      <c r="C17" s="132"/>
    </row>
    <row r="18" spans="1:6">
      <c r="A18" s="134" t="s">
        <v>271</v>
      </c>
      <c r="D18" s="133"/>
    </row>
    <row r="19" spans="1:6">
      <c r="A19" s="136" t="s">
        <v>351</v>
      </c>
    </row>
    <row r="20" spans="1:6">
      <c r="A20" s="136"/>
    </row>
    <row r="21" spans="1:6">
      <c r="F21" s="14" t="s">
        <v>113</v>
      </c>
    </row>
  </sheetData>
  <mergeCells count="2">
    <mergeCell ref="A11:D11"/>
    <mergeCell ref="A12:D12"/>
  </mergeCells>
  <phoneticPr fontId="6"/>
  <hyperlinks>
    <hyperlink ref="F21" location="目次!A1" display="目次に戻る" xr:uid="{2288C16B-A429-403D-AD0B-137C114326A4}"/>
    <hyperlink ref="A19" r:id="rId1" xr:uid="{CE1C80DF-5A1A-4153-A7BA-F00699A5E887}"/>
  </hyperlinks>
  <pageMargins left="0.70866141732283472" right="0.70866141732283472" top="0.74803149606299213" bottom="0.74803149606299213" header="0.31496062992125984" footer="0.31496062992125984"/>
  <pageSetup paperSize="9" scale="86" fitToHeight="0" orientation="portrait" verticalDpi="300" r:id="rId2"/>
  <headerFooter>
    <oddHeader>&amp;L&amp;"Calibri"&amp;10&amp;KFF0000 CONFIDENTIAL&amp;1#_x000D_</oddHeader>
  </headerFooter>
  <colBreaks count="1" manualBreakCount="1">
    <brk id="1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9BC3A-ED68-44D3-82E1-59697A9B4E37}">
  <sheetPr>
    <tabColor theme="5" tint="0.59999389629810485"/>
  </sheetPr>
  <dimension ref="A1:Q19"/>
  <sheetViews>
    <sheetView showGridLines="0" view="pageBreakPreview" zoomScaleNormal="100" zoomScaleSheetLayoutView="100" workbookViewId="0"/>
  </sheetViews>
  <sheetFormatPr defaultColWidth="9" defaultRowHeight="14.25"/>
  <cols>
    <col min="1" max="1" width="12.125" style="3" customWidth="1"/>
    <col min="2" max="2" width="58.125" style="3" customWidth="1"/>
    <col min="3" max="3" width="15.875" style="3" customWidth="1"/>
    <col min="4" max="5" width="9.875" style="3" customWidth="1"/>
    <col min="6" max="6" width="11" style="3" customWidth="1"/>
    <col min="7" max="9" width="9.875" style="3" customWidth="1"/>
    <col min="10" max="13" width="10.375" style="3" customWidth="1"/>
    <col min="14" max="16384" width="9" style="3"/>
  </cols>
  <sheetData>
    <row r="1" spans="1:17" ht="21">
      <c r="A1" s="19" t="s">
        <v>384</v>
      </c>
      <c r="B1" s="9"/>
      <c r="C1" s="1"/>
      <c r="D1" s="20" t="s">
        <v>418</v>
      </c>
      <c r="E1" s="1"/>
      <c r="F1" s="1"/>
      <c r="G1" s="1"/>
      <c r="H1" s="1"/>
    </row>
    <row r="2" spans="1:17">
      <c r="A2" s="20" t="s">
        <v>350</v>
      </c>
      <c r="B2" s="20"/>
      <c r="C2" s="21"/>
      <c r="D2" s="21"/>
    </row>
    <row r="3" spans="1:17">
      <c r="A3" s="5" t="s">
        <v>444</v>
      </c>
      <c r="B3" s="5"/>
    </row>
    <row r="4" spans="1:17">
      <c r="A4" s="5" t="s">
        <v>445</v>
      </c>
      <c r="B4" s="5"/>
    </row>
    <row r="5" spans="1:17">
      <c r="A5" s="73" t="s">
        <v>329</v>
      </c>
      <c r="B5" s="73" t="s">
        <v>386</v>
      </c>
      <c r="C5" s="15" t="s">
        <v>391</v>
      </c>
      <c r="D5" s="2"/>
      <c r="E5" s="2"/>
      <c r="F5" s="2"/>
      <c r="G5" s="2"/>
      <c r="N5" s="2"/>
      <c r="O5" s="2"/>
      <c r="P5" s="2"/>
      <c r="Q5" s="2"/>
    </row>
    <row r="6" spans="1:17">
      <c r="A6" s="82" t="s">
        <v>317</v>
      </c>
      <c r="B6" s="82" t="s">
        <v>446</v>
      </c>
      <c r="C6" s="365">
        <v>44</v>
      </c>
      <c r="E6" s="6"/>
      <c r="F6" s="6"/>
    </row>
    <row r="7" spans="1:17">
      <c r="A7" s="126"/>
      <c r="B7" s="116"/>
      <c r="C7" s="366"/>
      <c r="E7" s="6"/>
      <c r="F7" s="6"/>
    </row>
    <row r="8" spans="1:17">
      <c r="A8" s="5" t="s">
        <v>447</v>
      </c>
      <c r="B8" s="5"/>
    </row>
    <row r="9" spans="1:17">
      <c r="A9" s="73" t="s">
        <v>329</v>
      </c>
      <c r="B9" s="73" t="s">
        <v>386</v>
      </c>
      <c r="C9" s="15" t="s">
        <v>391</v>
      </c>
      <c r="D9" s="2"/>
      <c r="E9" s="2"/>
      <c r="F9" s="2"/>
      <c r="G9" s="2"/>
      <c r="N9" s="2"/>
      <c r="O9" s="2"/>
      <c r="P9" s="2"/>
      <c r="Q9" s="2"/>
    </row>
    <row r="10" spans="1:17">
      <c r="A10" s="84" t="s">
        <v>317</v>
      </c>
      <c r="B10" s="82" t="s">
        <v>448</v>
      </c>
      <c r="C10" s="367">
        <v>48</v>
      </c>
      <c r="E10" s="6"/>
      <c r="F10" s="6"/>
    </row>
    <row r="11" spans="1:17">
      <c r="A11" s="12"/>
      <c r="B11" s="82" t="s">
        <v>449</v>
      </c>
      <c r="C11" s="367">
        <v>41</v>
      </c>
      <c r="E11" s="6"/>
      <c r="F11" s="6"/>
    </row>
    <row r="12" spans="1:17">
      <c r="A12" s="12"/>
      <c r="B12" s="82" t="s">
        <v>450</v>
      </c>
      <c r="C12" s="23">
        <v>7</v>
      </c>
      <c r="E12" s="6"/>
      <c r="F12" s="6"/>
    </row>
    <row r="13" spans="1:17">
      <c r="A13" s="76"/>
      <c r="B13" s="82" t="s">
        <v>451</v>
      </c>
      <c r="C13" s="23">
        <v>4</v>
      </c>
      <c r="E13" s="6"/>
      <c r="F13" s="6"/>
    </row>
    <row r="14" spans="1:17">
      <c r="A14" s="116"/>
      <c r="B14" s="116"/>
      <c r="C14" s="368"/>
      <c r="E14" s="6"/>
      <c r="F14" s="6"/>
    </row>
    <row r="15" spans="1:17" ht="28.5" customHeight="1">
      <c r="A15" s="495" t="s">
        <v>452</v>
      </c>
      <c r="B15" s="495"/>
      <c r="C15" s="495"/>
    </row>
    <row r="16" spans="1:17">
      <c r="A16" s="116"/>
      <c r="B16" s="116"/>
      <c r="C16" s="368"/>
      <c r="E16" s="6"/>
      <c r="F16" s="6"/>
    </row>
    <row r="17" spans="1:4">
      <c r="A17" s="22" t="s">
        <v>453</v>
      </c>
      <c r="B17" s="22"/>
      <c r="C17" s="22"/>
    </row>
    <row r="18" spans="1:4">
      <c r="A18" s="217" t="s">
        <v>351</v>
      </c>
      <c r="B18" s="22"/>
      <c r="C18" s="22"/>
    </row>
    <row r="19" spans="1:4">
      <c r="D19" s="14" t="s">
        <v>113</v>
      </c>
    </row>
  </sheetData>
  <mergeCells count="1">
    <mergeCell ref="A15:C15"/>
  </mergeCells>
  <phoneticPr fontId="6"/>
  <hyperlinks>
    <hyperlink ref="D19" location="目次!A1" display="目次に戻る" xr:uid="{60589B9E-AE75-4F2B-BED0-08CBCBD4B47C}"/>
    <hyperlink ref="A18" r:id="rId1" xr:uid="{D8D944B9-311D-4FC8-8086-1ADF340AE176}"/>
  </hyperlinks>
  <pageMargins left="0.70866141732283472" right="0.70866141732283472" top="0.74803149606299213" bottom="0.74803149606299213" header="0.31496062992125984" footer="0.31496062992125984"/>
  <pageSetup paperSize="9" scale="60" orientation="portrait" verticalDpi="300" r:id="rId2"/>
  <headerFooter>
    <oddHeader>&amp;L&amp;"Calibri"&amp;10&amp;KFF0000 CONFIDENTIAL&amp;1#_x000D_</oddHeader>
  </headerFooter>
  <colBreaks count="1" manualBreakCount="1">
    <brk id="13"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36F7E-00E7-41C9-9D26-61D62EB57B8C}">
  <sheetPr>
    <tabColor theme="5" tint="0.59999389629810485"/>
    <pageSetUpPr fitToPage="1"/>
  </sheetPr>
  <dimension ref="A1:R9"/>
  <sheetViews>
    <sheetView showGridLines="0" view="pageBreakPreview" zoomScaleNormal="100" zoomScaleSheetLayoutView="100" workbookViewId="0"/>
  </sheetViews>
  <sheetFormatPr defaultColWidth="9" defaultRowHeight="14.25"/>
  <cols>
    <col min="1" max="1" width="10.125" style="3" customWidth="1"/>
    <col min="2" max="2" width="27.625" style="3" customWidth="1"/>
    <col min="3" max="4" width="13" style="3" customWidth="1"/>
    <col min="5" max="5" width="14.375" style="3" customWidth="1"/>
    <col min="6" max="6" width="9.875" style="3" customWidth="1"/>
    <col min="7" max="7" width="11" style="3" customWidth="1"/>
    <col min="8" max="10" width="9.875" style="3" customWidth="1"/>
    <col min="11" max="14" width="10.375" style="3" customWidth="1"/>
    <col min="15" max="16384" width="9" style="3"/>
  </cols>
  <sheetData>
    <row r="1" spans="1:18" ht="21">
      <c r="A1" s="19" t="s">
        <v>384</v>
      </c>
      <c r="B1" s="1"/>
      <c r="C1" s="1"/>
      <c r="D1" s="1"/>
      <c r="F1" s="1"/>
      <c r="G1" s="20" t="s">
        <v>418</v>
      </c>
      <c r="H1" s="1"/>
      <c r="I1" s="1"/>
    </row>
    <row r="2" spans="1:18">
      <c r="A2" s="20" t="s">
        <v>350</v>
      </c>
      <c r="B2" s="20"/>
      <c r="C2" s="21"/>
      <c r="D2" s="21"/>
      <c r="E2" s="20"/>
      <c r="F2" s="20"/>
      <c r="G2" s="20"/>
    </row>
    <row r="3" spans="1:18">
      <c r="A3" s="5" t="s">
        <v>454</v>
      </c>
    </row>
    <row r="4" spans="1:18">
      <c r="A4" s="369" t="s">
        <v>329</v>
      </c>
      <c r="B4" s="369" t="s">
        <v>386</v>
      </c>
      <c r="C4" s="15" t="s">
        <v>389</v>
      </c>
      <c r="D4" s="15" t="s">
        <v>390</v>
      </c>
      <c r="E4" s="15" t="s">
        <v>391</v>
      </c>
    </row>
    <row r="5" spans="1:18">
      <c r="A5" s="100" t="s">
        <v>317</v>
      </c>
      <c r="B5" s="100" t="s">
        <v>455</v>
      </c>
      <c r="C5" s="370">
        <v>465</v>
      </c>
      <c r="D5" s="370">
        <v>466</v>
      </c>
      <c r="E5" s="370">
        <v>444</v>
      </c>
    </row>
    <row r="6" spans="1:18">
      <c r="A6" s="7"/>
      <c r="B6" s="7"/>
      <c r="C6" s="371"/>
      <c r="D6" s="371"/>
    </row>
    <row r="7" spans="1:18">
      <c r="A7" s="134" t="s">
        <v>271</v>
      </c>
      <c r="B7"/>
      <c r="C7"/>
      <c r="D7"/>
      <c r="E7"/>
      <c r="F7"/>
      <c r="G7"/>
      <c r="H7"/>
      <c r="I7"/>
      <c r="J7"/>
      <c r="K7"/>
      <c r="L7"/>
      <c r="M7"/>
      <c r="N7"/>
      <c r="O7"/>
      <c r="P7"/>
      <c r="Q7"/>
      <c r="R7"/>
    </row>
    <row r="8" spans="1:18">
      <c r="A8" s="136" t="s">
        <v>351</v>
      </c>
      <c r="B8"/>
      <c r="C8"/>
      <c r="D8"/>
      <c r="E8"/>
      <c r="F8"/>
      <c r="G8"/>
      <c r="H8"/>
      <c r="I8"/>
      <c r="J8"/>
      <c r="K8"/>
      <c r="L8"/>
      <c r="M8"/>
      <c r="N8"/>
      <c r="O8"/>
      <c r="P8"/>
      <c r="Q8"/>
      <c r="R8"/>
    </row>
    <row r="9" spans="1:18">
      <c r="G9" s="14" t="s">
        <v>113</v>
      </c>
    </row>
  </sheetData>
  <phoneticPr fontId="6"/>
  <hyperlinks>
    <hyperlink ref="G9" location="目次!A1" display="目次に戻る" xr:uid="{80286A72-9D5B-4CE0-8C8F-85DAE03B7B6E}"/>
    <hyperlink ref="A8" r:id="rId1" xr:uid="{10991E3A-0FC2-447B-8250-BC922EC4CA01}"/>
  </hyperlinks>
  <pageMargins left="0.70866141732283472" right="0.70866141732283472" top="0.74803149606299213" bottom="0.74803149606299213" header="0.31496062992125984" footer="0.31496062992125984"/>
  <pageSetup paperSize="9" scale="79" fitToHeight="0" orientation="portrait" verticalDpi="300" r:id="rId2"/>
  <headerFooter>
    <oddHeader>&amp;L&amp;"Calibri"&amp;10&amp;KFF0000 CONFIDENTIAL&amp;1#_x000D_</oddHeader>
  </headerFooter>
  <colBreaks count="1" manualBreakCount="1">
    <brk id="1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4FFB3-9042-4B8F-A404-86CC3DE64C84}">
  <sheetPr>
    <tabColor theme="5" tint="0.59999389629810485"/>
    <pageSetUpPr fitToPage="1"/>
  </sheetPr>
  <dimension ref="A1:M27"/>
  <sheetViews>
    <sheetView showGridLines="0" view="pageBreakPreview" zoomScaleNormal="100" zoomScaleSheetLayoutView="100" workbookViewId="0"/>
  </sheetViews>
  <sheetFormatPr defaultColWidth="9" defaultRowHeight="14.25"/>
  <cols>
    <col min="1" max="1" width="41.625" style="3" customWidth="1"/>
    <col min="2" max="2" width="52.125" style="2" customWidth="1"/>
    <col min="3" max="4" width="9.875" style="3" customWidth="1"/>
    <col min="5" max="5" width="11" style="3" customWidth="1"/>
    <col min="6" max="8" width="9.875" style="3" customWidth="1"/>
    <col min="9" max="12" width="10.375" style="3" customWidth="1"/>
    <col min="13" max="16384" width="9" style="3"/>
  </cols>
  <sheetData>
    <row r="1" spans="1:7" ht="21">
      <c r="A1" s="19" t="s">
        <v>384</v>
      </c>
      <c r="B1" s="168"/>
      <c r="C1" s="20" t="s">
        <v>418</v>
      </c>
      <c r="D1" s="1"/>
      <c r="E1" s="1"/>
      <c r="F1" s="1"/>
      <c r="G1" s="1"/>
    </row>
    <row r="2" spans="1:7">
      <c r="A2" s="56" t="s">
        <v>456</v>
      </c>
      <c r="B2" s="21"/>
      <c r="C2" s="21"/>
      <c r="D2" s="20"/>
      <c r="E2" s="20"/>
    </row>
    <row r="3" spans="1:7">
      <c r="A3" s="5" t="s">
        <v>22</v>
      </c>
    </row>
    <row r="4" spans="1:7">
      <c r="A4" s="358" t="s">
        <v>386</v>
      </c>
      <c r="B4" s="372" t="s">
        <v>457</v>
      </c>
    </row>
    <row r="5" spans="1:7" ht="28.5">
      <c r="A5" s="196" t="s">
        <v>458</v>
      </c>
      <c r="B5" s="373" t="s">
        <v>459</v>
      </c>
    </row>
    <row r="6" spans="1:7" ht="28.5">
      <c r="A6" s="196" t="s">
        <v>460</v>
      </c>
      <c r="B6" s="373" t="s">
        <v>461</v>
      </c>
    </row>
    <row r="7" spans="1:7">
      <c r="A7" s="135"/>
      <c r="B7" s="374"/>
    </row>
    <row r="8" spans="1:7" s="134" customFormat="1">
      <c r="A8" s="134" t="s">
        <v>271</v>
      </c>
    </row>
    <row r="9" spans="1:7" s="136" customFormat="1">
      <c r="A9" s="136" t="s">
        <v>462</v>
      </c>
    </row>
    <row r="10" spans="1:7">
      <c r="A10" s="135"/>
      <c r="B10" s="374"/>
      <c r="C10" s="14" t="s">
        <v>113</v>
      </c>
    </row>
    <row r="11" spans="1:7" ht="21">
      <c r="B11" s="168"/>
    </row>
    <row r="12" spans="1:7" ht="21">
      <c r="B12" s="168"/>
      <c r="C12" s="16"/>
    </row>
    <row r="15" spans="1:7" ht="14.45" customHeight="1"/>
    <row r="17" spans="3:13" ht="14.45" customHeight="1"/>
    <row r="21" spans="3:13" ht="14.45" customHeight="1"/>
    <row r="23" spans="3:13">
      <c r="C23"/>
      <c r="D23"/>
      <c r="E23"/>
      <c r="F23"/>
      <c r="G23"/>
      <c r="H23"/>
      <c r="I23"/>
      <c r="J23"/>
      <c r="K23"/>
      <c r="L23"/>
      <c r="M23"/>
    </row>
    <row r="24" spans="3:13">
      <c r="C24"/>
      <c r="D24"/>
      <c r="E24"/>
      <c r="F24"/>
      <c r="G24"/>
      <c r="H24"/>
      <c r="I24"/>
      <c r="J24"/>
      <c r="K24"/>
      <c r="L24"/>
      <c r="M24"/>
    </row>
    <row r="25" spans="3:13">
      <c r="C25"/>
      <c r="D25"/>
      <c r="E25"/>
      <c r="F25"/>
      <c r="G25"/>
      <c r="H25"/>
      <c r="I25"/>
      <c r="J25"/>
      <c r="K25"/>
      <c r="L25"/>
      <c r="M25"/>
    </row>
    <row r="26" spans="3:13">
      <c r="C26"/>
      <c r="D26"/>
      <c r="E26"/>
      <c r="F26"/>
      <c r="G26"/>
      <c r="H26"/>
      <c r="I26"/>
      <c r="J26"/>
      <c r="K26"/>
      <c r="L26"/>
      <c r="M26"/>
    </row>
    <row r="27" spans="3:13">
      <c r="C27"/>
      <c r="D27"/>
      <c r="E27"/>
      <c r="F27"/>
      <c r="G27"/>
      <c r="H27"/>
      <c r="I27"/>
      <c r="J27"/>
      <c r="K27"/>
      <c r="L27"/>
      <c r="M27"/>
    </row>
  </sheetData>
  <phoneticPr fontId="6"/>
  <hyperlinks>
    <hyperlink ref="B6" r:id="rId1" xr:uid="{37E68592-3794-4A4B-8756-233E536BC33D}"/>
    <hyperlink ref="B5" r:id="rId2" xr:uid="{4C404178-C779-449A-8ADC-A4BF8F7CD99C}"/>
    <hyperlink ref="C10" location="目次!A1" display="目次に戻る" xr:uid="{6DE6935D-A90D-41CA-873B-04DBFDF33B89}"/>
    <hyperlink ref="A9" r:id="rId3" xr:uid="{0881A0E0-7AFF-4B69-8CF8-370D2784A22C}"/>
  </hyperlinks>
  <pageMargins left="0.70866141732283472" right="0.70866141732283472" top="0.74803149606299213" bottom="0.74803149606299213" header="0.31496062992125984" footer="0.31496062992125984"/>
  <pageSetup paperSize="9" scale="76" fitToHeight="0" orientation="portrait" verticalDpi="300" r:id="rId4"/>
  <headerFooter>
    <oddHeader>&amp;L&amp;"Calibri"&amp;10&amp;KFF0000 CONFIDENTIAL&amp;1#_x000D_</oddHeader>
  </headerFooter>
  <colBreaks count="1" manualBreakCount="1">
    <brk id="1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CCFB-D711-4E8A-BCD5-4B4A9906BD44}">
  <sheetPr>
    <tabColor theme="5" tint="0.59999389629810485"/>
    <pageSetUpPr fitToPage="1"/>
  </sheetPr>
  <dimension ref="A1:R65"/>
  <sheetViews>
    <sheetView showGridLines="0" view="pageBreakPreview" zoomScaleNormal="100" zoomScaleSheetLayoutView="100" workbookViewId="0">
      <selection activeCell="A3" sqref="A3:D3"/>
    </sheetView>
  </sheetViews>
  <sheetFormatPr defaultColWidth="9" defaultRowHeight="14.25"/>
  <cols>
    <col min="1" max="1" width="19.375" style="3" customWidth="1"/>
    <col min="2" max="2" width="17.125" style="3" customWidth="1"/>
    <col min="3" max="3" width="38.125" style="2" customWidth="1"/>
    <col min="4" max="4" width="11.625" style="3" customWidth="1"/>
    <col min="5" max="5" width="2.875" style="3" customWidth="1"/>
    <col min="6" max="6" width="9.625" style="3" customWidth="1"/>
    <col min="7" max="10" width="10.375" style="3" customWidth="1"/>
    <col min="11" max="16384" width="9" style="3"/>
  </cols>
  <sheetData>
    <row r="1" spans="1:10" ht="21">
      <c r="A1" s="19" t="s">
        <v>384</v>
      </c>
      <c r="B1" s="9"/>
      <c r="C1" s="55"/>
      <c r="D1" s="1"/>
      <c r="E1" s="1"/>
      <c r="F1" s="1"/>
      <c r="G1" s="20" t="s">
        <v>463</v>
      </c>
    </row>
    <row r="2" spans="1:10">
      <c r="A2" s="56" t="s">
        <v>361</v>
      </c>
      <c r="B2" s="20"/>
      <c r="C2" s="57"/>
      <c r="D2" s="21"/>
      <c r="E2" s="21"/>
      <c r="F2" s="21"/>
      <c r="G2" s="21"/>
    </row>
    <row r="3" spans="1:10" ht="13.5" customHeight="1">
      <c r="A3" s="591" t="s">
        <v>24</v>
      </c>
      <c r="B3" s="591"/>
      <c r="C3" s="591"/>
      <c r="D3" s="591"/>
      <c r="E3" s="58"/>
    </row>
    <row r="4" spans="1:10" ht="56.1" customHeight="1">
      <c r="A4" s="59" t="s">
        <v>170</v>
      </c>
      <c r="B4" s="518" t="s">
        <v>464</v>
      </c>
      <c r="C4" s="519"/>
      <c r="D4" s="519"/>
      <c r="E4" s="519"/>
      <c r="F4" s="520"/>
    </row>
    <row r="5" spans="1:10">
      <c r="A5" s="60"/>
      <c r="B5" s="61"/>
      <c r="C5" s="62"/>
      <c r="D5" s="63"/>
      <c r="E5" s="64"/>
      <c r="F5" s="64"/>
    </row>
    <row r="6" spans="1:10" ht="15.75">
      <c r="A6" s="65" t="s">
        <v>465</v>
      </c>
      <c r="B6" s="66"/>
      <c r="C6" s="67"/>
      <c r="D6" s="68"/>
      <c r="E6" s="68"/>
      <c r="F6" s="68"/>
    </row>
    <row r="7" spans="1:10">
      <c r="A7" s="69" t="s">
        <v>329</v>
      </c>
      <c r="B7" s="70" t="s">
        <v>386</v>
      </c>
      <c r="C7" s="71"/>
      <c r="D7" s="592" t="s">
        <v>391</v>
      </c>
      <c r="E7" s="593"/>
      <c r="F7" s="594"/>
    </row>
    <row r="8" spans="1:10">
      <c r="A8" s="72"/>
      <c r="B8" s="73" t="s">
        <v>466</v>
      </c>
      <c r="C8" s="74" t="s">
        <v>467</v>
      </c>
      <c r="D8" s="75" t="s">
        <v>468</v>
      </c>
      <c r="E8" s="75"/>
      <c r="F8" s="75" t="s">
        <v>469</v>
      </c>
    </row>
    <row r="9" spans="1:10">
      <c r="A9" s="510" t="s">
        <v>470</v>
      </c>
      <c r="B9" s="510" t="s">
        <v>471</v>
      </c>
      <c r="C9" s="76" t="s">
        <v>472</v>
      </c>
      <c r="D9" s="77">
        <v>7614.9133656725935</v>
      </c>
      <c r="E9" s="77"/>
      <c r="F9" s="78">
        <f>D9/$D$13</f>
        <v>0.923546350475698</v>
      </c>
    </row>
    <row r="10" spans="1:10">
      <c r="A10" s="595"/>
      <c r="B10" s="595"/>
      <c r="C10" s="79" t="s">
        <v>473</v>
      </c>
      <c r="D10" s="389">
        <v>204.0116839896167</v>
      </c>
      <c r="E10" s="77"/>
      <c r="F10" s="78">
        <f>D10/$D$13</f>
        <v>2.47427957686778E-2</v>
      </c>
    </row>
    <row r="11" spans="1:10" ht="15.75">
      <c r="A11" s="80"/>
      <c r="B11" s="81"/>
      <c r="C11" s="82" t="s">
        <v>474</v>
      </c>
      <c r="D11" s="389">
        <v>368.84893266337502</v>
      </c>
      <c r="E11" s="77"/>
      <c r="F11" s="78">
        <f>D11/$D$13</f>
        <v>4.4734466339923798E-2</v>
      </c>
    </row>
    <row r="12" spans="1:10" ht="15" thickBot="1">
      <c r="A12" s="80"/>
      <c r="B12" s="83"/>
      <c r="C12" s="84" t="s">
        <v>475</v>
      </c>
      <c r="D12" s="390">
        <v>57.522381793359287</v>
      </c>
      <c r="E12" s="85"/>
      <c r="F12" s="86">
        <f>D12/$D$13</f>
        <v>6.9763874157003532E-3</v>
      </c>
      <c r="J12" s="87"/>
    </row>
    <row r="13" spans="1:10" ht="15.75" thickTop="1" thickBot="1">
      <c r="A13" s="80"/>
      <c r="B13" s="88" t="s">
        <v>476</v>
      </c>
      <c r="C13" s="89"/>
      <c r="D13" s="391">
        <f>SUM(D9:D12)</f>
        <v>8245.2963641189453</v>
      </c>
      <c r="E13" s="90" t="s">
        <v>477</v>
      </c>
      <c r="F13" s="91">
        <f>D13/$D$13</f>
        <v>1</v>
      </c>
    </row>
    <row r="14" spans="1:10" ht="15.75" thickTop="1" thickBot="1">
      <c r="A14" s="92"/>
      <c r="B14" s="93" t="s">
        <v>478</v>
      </c>
      <c r="C14" s="94"/>
      <c r="D14" s="392" t="s">
        <v>479</v>
      </c>
      <c r="E14" s="95"/>
      <c r="F14" s="96">
        <f>D13/10000</f>
        <v>0.82452963641189458</v>
      </c>
    </row>
    <row r="15" spans="1:10" ht="15" thickTop="1">
      <c r="A15" s="97" t="s">
        <v>480</v>
      </c>
      <c r="B15" s="76" t="s">
        <v>317</v>
      </c>
      <c r="C15" s="81" t="s">
        <v>476</v>
      </c>
      <c r="D15" s="85">
        <v>3093.4183565231097</v>
      </c>
      <c r="E15" s="98" t="s">
        <v>477</v>
      </c>
      <c r="F15" s="86" t="s">
        <v>479</v>
      </c>
    </row>
    <row r="16" spans="1:10" ht="31.35" customHeight="1">
      <c r="A16" s="99"/>
      <c r="B16" s="76" t="s">
        <v>481</v>
      </c>
      <c r="C16" s="100" t="s">
        <v>476</v>
      </c>
      <c r="D16" s="393">
        <v>5151.8780075958357</v>
      </c>
      <c r="E16" s="101" t="s">
        <v>477</v>
      </c>
      <c r="F16" s="102" t="s">
        <v>479</v>
      </c>
    </row>
    <row r="17" spans="1:6">
      <c r="A17" s="60"/>
      <c r="B17" s="61"/>
      <c r="C17" s="62"/>
      <c r="D17" s="64"/>
      <c r="E17" s="64"/>
      <c r="F17" s="64"/>
    </row>
    <row r="18" spans="1:6">
      <c r="A18" s="103" t="s">
        <v>482</v>
      </c>
      <c r="B18" s="104"/>
      <c r="C18" s="105"/>
      <c r="D18" s="64"/>
      <c r="E18" s="64"/>
      <c r="F18" s="64"/>
    </row>
    <row r="19" spans="1:6">
      <c r="A19" s="69" t="s">
        <v>329</v>
      </c>
      <c r="B19" s="106" t="s">
        <v>386</v>
      </c>
      <c r="C19" s="107"/>
      <c r="D19" s="108" t="s">
        <v>391</v>
      </c>
      <c r="E19" s="109"/>
      <c r="F19" s="110"/>
    </row>
    <row r="20" spans="1:6">
      <c r="A20" s="72"/>
      <c r="B20" s="73" t="s">
        <v>466</v>
      </c>
      <c r="C20" s="74" t="s">
        <v>467</v>
      </c>
      <c r="D20" s="75" t="s">
        <v>468</v>
      </c>
      <c r="E20" s="75"/>
      <c r="F20" s="75" t="s">
        <v>469</v>
      </c>
    </row>
    <row r="21" spans="1:6">
      <c r="A21" s="111" t="s">
        <v>317</v>
      </c>
      <c r="B21" s="84" t="s">
        <v>483</v>
      </c>
      <c r="C21" s="76" t="s">
        <v>484</v>
      </c>
      <c r="D21" s="112">
        <v>50.385409559221642</v>
      </c>
      <c r="E21" s="112"/>
      <c r="F21" s="113">
        <f>D21/$D$13</f>
        <v>6.1108063717980861E-3</v>
      </c>
    </row>
    <row r="22" spans="1:6">
      <c r="A22" s="80"/>
      <c r="B22" s="12"/>
      <c r="C22" s="79" t="s">
        <v>473</v>
      </c>
      <c r="D22" s="112">
        <v>8013.0008983961088</v>
      </c>
      <c r="E22" s="112"/>
      <c r="F22" s="113">
        <f>D22/$D$13</f>
        <v>0.9718269113122826</v>
      </c>
    </row>
    <row r="23" spans="1:6">
      <c r="A23" s="80"/>
      <c r="B23" s="12"/>
      <c r="C23" s="84" t="s">
        <v>485</v>
      </c>
      <c r="D23" s="112">
        <v>181.91005616361952</v>
      </c>
      <c r="E23" s="112"/>
      <c r="F23" s="113">
        <f t="shared" ref="F23:F29" si="0">D23/$D$13</f>
        <v>2.2062282315919834E-2</v>
      </c>
    </row>
    <row r="24" spans="1:6">
      <c r="A24" s="80"/>
      <c r="B24" s="114" t="s">
        <v>486</v>
      </c>
      <c r="C24" s="84" t="s">
        <v>487</v>
      </c>
      <c r="D24" s="112">
        <v>2198.8438588216336</v>
      </c>
      <c r="E24" s="112"/>
      <c r="F24" s="113">
        <f t="shared" si="0"/>
        <v>0.26667857184495419</v>
      </c>
    </row>
    <row r="25" spans="1:6">
      <c r="A25" s="80"/>
      <c r="B25" s="12"/>
      <c r="C25" s="84" t="s">
        <v>488</v>
      </c>
      <c r="D25" s="112">
        <v>21.097343008638507</v>
      </c>
      <c r="E25" s="112"/>
      <c r="F25" s="113">
        <f t="shared" si="0"/>
        <v>2.5587125164412295E-3</v>
      </c>
    </row>
    <row r="26" spans="1:6">
      <c r="A26" s="80"/>
      <c r="B26" s="12"/>
      <c r="C26" s="84" t="s">
        <v>489</v>
      </c>
      <c r="D26" s="112">
        <v>114.63924816981601</v>
      </c>
      <c r="E26" s="112"/>
      <c r="F26" s="113">
        <f t="shared" si="0"/>
        <v>1.3903593407350597E-2</v>
      </c>
    </row>
    <row r="27" spans="1:6">
      <c r="A27" s="80"/>
      <c r="B27" s="12"/>
      <c r="C27" s="84" t="s">
        <v>490</v>
      </c>
      <c r="D27" s="112">
        <v>3924.5440223076366</v>
      </c>
      <c r="E27" s="112"/>
      <c r="F27" s="113">
        <f t="shared" si="0"/>
        <v>0.47597367626299936</v>
      </c>
    </row>
    <row r="28" spans="1:6">
      <c r="A28" s="80"/>
      <c r="B28" s="12"/>
      <c r="C28" s="84" t="s">
        <v>491</v>
      </c>
      <c r="D28" s="112">
        <v>834.511463945885</v>
      </c>
      <c r="E28" s="112"/>
      <c r="F28" s="113">
        <f t="shared" si="0"/>
        <v>0.10121060870260873</v>
      </c>
    </row>
    <row r="29" spans="1:6">
      <c r="A29" s="115"/>
      <c r="B29" s="76"/>
      <c r="C29" s="82" t="s">
        <v>492</v>
      </c>
      <c r="D29" s="112">
        <v>1151.6604278653292</v>
      </c>
      <c r="E29" s="112"/>
      <c r="F29" s="113">
        <f t="shared" si="0"/>
        <v>0.13967483726564514</v>
      </c>
    </row>
    <row r="30" spans="1:6">
      <c r="A30" s="7"/>
      <c r="B30" s="116"/>
      <c r="C30" s="116"/>
      <c r="D30" s="64"/>
      <c r="E30" s="64"/>
    </row>
    <row r="31" spans="1:6">
      <c r="A31" s="117" t="s">
        <v>493</v>
      </c>
      <c r="B31" s="117"/>
      <c r="D31" s="64"/>
      <c r="E31" s="64"/>
    </row>
    <row r="32" spans="1:6">
      <c r="A32" s="69" t="s">
        <v>329</v>
      </c>
      <c r="B32" s="118" t="s">
        <v>386</v>
      </c>
      <c r="C32" s="119"/>
      <c r="D32" s="120" t="s">
        <v>391</v>
      </c>
      <c r="E32" s="64"/>
    </row>
    <row r="33" spans="1:5">
      <c r="A33" s="111" t="s">
        <v>317</v>
      </c>
      <c r="B33" s="121" t="s">
        <v>494</v>
      </c>
      <c r="C33" s="122"/>
      <c r="D33" s="394">
        <v>234.44624999999999</v>
      </c>
      <c r="E33" s="64"/>
    </row>
    <row r="34" spans="1:5" ht="15" thickBot="1">
      <c r="A34" s="80"/>
      <c r="B34" s="123" t="s">
        <v>495</v>
      </c>
      <c r="C34" s="124"/>
      <c r="D34" s="395">
        <f>D33/1000</f>
        <v>0.23444624999999999</v>
      </c>
      <c r="E34" s="64"/>
    </row>
    <row r="35" spans="1:5" ht="16.5" thickTop="1">
      <c r="A35" s="125"/>
      <c r="B35" s="126" t="s">
        <v>496</v>
      </c>
      <c r="C35" s="127" t="s">
        <v>497</v>
      </c>
      <c r="D35" s="396">
        <v>47.156880000000001</v>
      </c>
      <c r="E35" s="64"/>
    </row>
    <row r="36" spans="1:5">
      <c r="A36" s="125"/>
      <c r="B36" s="126"/>
      <c r="C36" s="128" t="s">
        <v>498</v>
      </c>
      <c r="D36" s="397">
        <v>430.07839999999999</v>
      </c>
      <c r="E36" s="64"/>
    </row>
    <row r="37" spans="1:5">
      <c r="A37" s="125"/>
      <c r="B37" s="129"/>
      <c r="C37" s="82" t="s">
        <v>395</v>
      </c>
      <c r="D37" s="398">
        <f>SUM(D35:D36)</f>
        <v>477.23527999999999</v>
      </c>
      <c r="E37" s="64"/>
    </row>
    <row r="38" spans="1:5" ht="15" thickBot="1">
      <c r="A38" s="80"/>
      <c r="B38" s="123" t="s">
        <v>499</v>
      </c>
      <c r="C38" s="124"/>
      <c r="D38" s="395">
        <f>D37/1000</f>
        <v>0.47723527999999998</v>
      </c>
      <c r="E38" s="64"/>
    </row>
    <row r="39" spans="1:5" ht="16.5" thickTop="1">
      <c r="A39" s="115"/>
      <c r="B39" s="129" t="s">
        <v>500</v>
      </c>
      <c r="C39" s="130" t="s">
        <v>501</v>
      </c>
      <c r="D39" s="399">
        <v>649</v>
      </c>
      <c r="E39" s="64"/>
    </row>
    <row r="40" spans="1:5">
      <c r="A40" s="7"/>
      <c r="B40" s="7"/>
      <c r="C40" s="116"/>
      <c r="D40" s="64"/>
      <c r="E40" s="64"/>
    </row>
    <row r="41" spans="1:5">
      <c r="A41" s="7" t="s">
        <v>502</v>
      </c>
      <c r="B41" s="116"/>
      <c r="C41" s="131"/>
      <c r="D41" s="64"/>
      <c r="E41" s="64"/>
    </row>
    <row r="42" spans="1:5">
      <c r="A42" s="7" t="s">
        <v>503</v>
      </c>
      <c r="B42" s="7"/>
      <c r="C42" s="116"/>
      <c r="D42" s="132"/>
      <c r="E42" s="132"/>
    </row>
    <row r="43" spans="1:5">
      <c r="A43" s="7" t="s">
        <v>504</v>
      </c>
      <c r="B43" s="7"/>
      <c r="C43" s="116"/>
      <c r="D43" s="132"/>
      <c r="E43" s="132"/>
    </row>
    <row r="44" spans="1:5">
      <c r="A44" s="7" t="s">
        <v>505</v>
      </c>
      <c r="B44" s="7"/>
      <c r="C44" s="116"/>
      <c r="D44" s="132"/>
      <c r="E44" s="132"/>
    </row>
    <row r="45" spans="1:5">
      <c r="A45" s="7" t="s">
        <v>506</v>
      </c>
      <c r="B45" s="7"/>
      <c r="C45" s="116"/>
      <c r="D45" s="132"/>
      <c r="E45" s="132"/>
    </row>
    <row r="46" spans="1:5" s="7" customFormat="1">
      <c r="A46" s="7" t="s">
        <v>507</v>
      </c>
      <c r="C46" s="116"/>
      <c r="D46" s="205"/>
      <c r="E46" s="205"/>
    </row>
    <row r="47" spans="1:5" s="7" customFormat="1">
      <c r="A47" s="7" t="s">
        <v>508</v>
      </c>
    </row>
    <row r="48" spans="1:5">
      <c r="A48" s="7"/>
      <c r="D48" s="133"/>
      <c r="E48" s="133"/>
    </row>
    <row r="49" spans="1:18">
      <c r="A49" s="134" t="s">
        <v>271</v>
      </c>
      <c r="B49"/>
      <c r="C49" s="135"/>
      <c r="D49"/>
      <c r="E49"/>
      <c r="F49"/>
      <c r="G49"/>
      <c r="H49"/>
      <c r="I49"/>
      <c r="J49"/>
      <c r="K49"/>
      <c r="L49"/>
      <c r="M49"/>
      <c r="N49"/>
      <c r="O49"/>
      <c r="P49"/>
      <c r="Q49"/>
      <c r="R49"/>
    </row>
    <row r="50" spans="1:18">
      <c r="A50" s="136" t="s">
        <v>509</v>
      </c>
      <c r="B50"/>
      <c r="C50" s="135"/>
      <c r="D50"/>
      <c r="E50"/>
      <c r="F50"/>
      <c r="G50"/>
      <c r="H50"/>
      <c r="I50"/>
      <c r="J50"/>
      <c r="K50"/>
      <c r="L50"/>
      <c r="M50"/>
      <c r="N50"/>
      <c r="O50"/>
      <c r="P50"/>
      <c r="Q50"/>
      <c r="R50"/>
    </row>
    <row r="51" spans="1:18">
      <c r="A51" s="7"/>
      <c r="D51" s="133"/>
      <c r="E51" s="133"/>
    </row>
    <row r="52" spans="1:18">
      <c r="G52" s="14" t="s">
        <v>113</v>
      </c>
    </row>
    <row r="54" spans="1:18" ht="14.85" customHeight="1"/>
    <row r="58" spans="1:18" ht="14.85" customHeight="1"/>
    <row r="61" spans="1:18">
      <c r="F61"/>
      <c r="G61"/>
      <c r="H61"/>
      <c r="I61"/>
      <c r="J61"/>
      <c r="K61"/>
    </row>
    <row r="62" spans="1:18">
      <c r="F62"/>
      <c r="G62"/>
      <c r="H62"/>
      <c r="I62"/>
      <c r="J62"/>
      <c r="K62"/>
    </row>
    <row r="63" spans="1:18">
      <c r="F63"/>
      <c r="G63"/>
      <c r="H63"/>
      <c r="I63"/>
      <c r="J63"/>
      <c r="K63"/>
    </row>
    <row r="64" spans="1:18">
      <c r="F64"/>
      <c r="G64"/>
      <c r="H64"/>
      <c r="I64"/>
      <c r="J64"/>
      <c r="K64"/>
    </row>
    <row r="65" spans="6:11">
      <c r="F65"/>
      <c r="G65"/>
      <c r="H65"/>
      <c r="I65"/>
      <c r="J65"/>
      <c r="K65"/>
    </row>
  </sheetData>
  <mergeCells count="5">
    <mergeCell ref="A3:D3"/>
    <mergeCell ref="B4:F4"/>
    <mergeCell ref="D7:F7"/>
    <mergeCell ref="A9:A10"/>
    <mergeCell ref="B9:B10"/>
  </mergeCells>
  <phoneticPr fontId="6"/>
  <hyperlinks>
    <hyperlink ref="A50" r:id="rId1" xr:uid="{0D2120EB-1CA7-47C8-9B44-56D7F54972F5}"/>
    <hyperlink ref="G52" location="目次!A1" display="目次に戻る" xr:uid="{6B6D2B51-02F4-4CB8-9D37-D871067F6B60}"/>
  </hyperlinks>
  <pageMargins left="0.70866141732283472" right="0.70866141732283472" top="0.74803149606299213" bottom="0.74803149606299213" header="0.31496062992125984" footer="0.31496062992125984"/>
  <pageSetup paperSize="9" scale="72" fitToHeight="0" orientation="portrait" verticalDpi="300" r:id="rId2"/>
  <headerFooter>
    <oddHeader>&amp;L&amp;"Calibri"&amp;10&amp;KFF0000 CONFIDENTIAL&amp;1#_x000D_</oddHeader>
  </headerFooter>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80A2F-01F7-485C-875F-53A24EAF4E60}">
  <dimension ref="A1:G31"/>
  <sheetViews>
    <sheetView showGridLines="0" view="pageBreakPreview" zoomScaleNormal="100" zoomScaleSheetLayoutView="100" workbookViewId="0"/>
  </sheetViews>
  <sheetFormatPr defaultColWidth="9" defaultRowHeight="14.25"/>
  <cols>
    <col min="1" max="1" width="0.875" style="3" customWidth="1"/>
    <col min="2" max="2" width="19.125" style="3" customWidth="1"/>
    <col min="3" max="3" width="81.125" style="3" customWidth="1"/>
    <col min="4" max="4" width="81.125" style="7" customWidth="1"/>
    <col min="5" max="5" width="8.625" style="3" bestFit="1" customWidth="1"/>
    <col min="6" max="6" width="24.625" style="3" customWidth="1"/>
    <col min="7" max="16384" width="9" style="3"/>
  </cols>
  <sheetData>
    <row r="1" spans="1:6" ht="62.25" customHeight="1">
      <c r="B1" s="500" t="s">
        <v>39</v>
      </c>
      <c r="C1" s="500"/>
      <c r="D1" s="500"/>
      <c r="E1" s="500"/>
      <c r="F1" s="500"/>
    </row>
    <row r="3" spans="1:6" ht="317.25" customHeight="1">
      <c r="B3" s="501" t="s">
        <v>40</v>
      </c>
      <c r="C3" s="501"/>
      <c r="D3" s="501"/>
      <c r="E3" s="501"/>
      <c r="F3" s="501"/>
    </row>
    <row r="4" spans="1:6">
      <c r="B4" s="502" t="s">
        <v>41</v>
      </c>
      <c r="C4" s="503"/>
      <c r="D4" s="503"/>
      <c r="E4" s="503"/>
      <c r="F4" s="503"/>
    </row>
    <row r="5" spans="1:6">
      <c r="A5" s="7"/>
      <c r="B5" s="7"/>
    </row>
    <row r="6" spans="1:6" ht="67.5" customHeight="1">
      <c r="B6" s="501" t="s">
        <v>42</v>
      </c>
      <c r="C6" s="501"/>
      <c r="D6" s="501"/>
      <c r="E6" s="501"/>
      <c r="F6" s="501"/>
    </row>
    <row r="7" spans="1:6">
      <c r="B7" s="7" t="s">
        <v>43</v>
      </c>
      <c r="C7" s="7"/>
    </row>
    <row r="8" spans="1:6">
      <c r="B8" s="222" t="s">
        <v>44</v>
      </c>
      <c r="C8" s="222" t="s">
        <v>45</v>
      </c>
      <c r="D8" s="222" t="s">
        <v>46</v>
      </c>
      <c r="E8" s="222" t="s">
        <v>47</v>
      </c>
      <c r="F8" s="222" t="s">
        <v>48</v>
      </c>
    </row>
    <row r="9" spans="1:6">
      <c r="B9" s="504" t="s">
        <v>49</v>
      </c>
      <c r="C9" s="505"/>
      <c r="D9" s="505"/>
      <c r="E9" s="505"/>
      <c r="F9" s="506"/>
    </row>
    <row r="10" spans="1:6">
      <c r="B10" s="496" t="s">
        <v>50</v>
      </c>
      <c r="C10" s="223" t="s">
        <v>51</v>
      </c>
      <c r="D10" s="224" t="s">
        <v>52</v>
      </c>
      <c r="E10" s="192"/>
      <c r="F10" s="192"/>
    </row>
    <row r="11" spans="1:6">
      <c r="B11" s="496"/>
      <c r="C11" s="225" t="s">
        <v>53</v>
      </c>
      <c r="D11" s="226"/>
      <c r="E11" s="225"/>
      <c r="F11" s="225"/>
    </row>
    <row r="12" spans="1:6">
      <c r="B12" s="496"/>
      <c r="C12" s="227" t="s">
        <v>54</v>
      </c>
      <c r="D12" s="228" t="s">
        <v>55</v>
      </c>
      <c r="E12" s="229" t="s">
        <v>56</v>
      </c>
      <c r="F12" s="230" t="s">
        <v>57</v>
      </c>
    </row>
    <row r="13" spans="1:6">
      <c r="B13" s="496"/>
      <c r="C13" s="227" t="s">
        <v>58</v>
      </c>
      <c r="D13" s="228" t="s">
        <v>59</v>
      </c>
      <c r="E13" s="229" t="s">
        <v>60</v>
      </c>
      <c r="F13" s="230" t="s">
        <v>61</v>
      </c>
    </row>
    <row r="14" spans="1:6">
      <c r="B14" s="496"/>
      <c r="C14" s="225" t="s">
        <v>62</v>
      </c>
      <c r="D14" s="226"/>
      <c r="E14" s="225"/>
      <c r="F14" s="225"/>
    </row>
    <row r="15" spans="1:6" ht="28.5">
      <c r="B15" s="496"/>
      <c r="C15" s="228" t="s">
        <v>63</v>
      </c>
      <c r="D15" s="228" t="s">
        <v>64</v>
      </c>
      <c r="E15" s="229" t="s">
        <v>65</v>
      </c>
      <c r="F15" s="230" t="s">
        <v>57</v>
      </c>
    </row>
    <row r="16" spans="1:6">
      <c r="B16" s="496"/>
      <c r="C16" s="225" t="s">
        <v>66</v>
      </c>
      <c r="D16" s="226"/>
      <c r="E16" s="225"/>
      <c r="F16" s="225"/>
    </row>
    <row r="17" spans="2:7" ht="28.5">
      <c r="B17" s="496"/>
      <c r="C17" s="231" t="s">
        <v>67</v>
      </c>
      <c r="D17" s="386" t="s">
        <v>68</v>
      </c>
      <c r="E17" s="232" t="s">
        <v>69</v>
      </c>
      <c r="F17" s="233" t="s">
        <v>70</v>
      </c>
    </row>
    <row r="18" spans="2:7" ht="42.75">
      <c r="B18" s="223" t="s">
        <v>71</v>
      </c>
      <c r="C18" s="223" t="s">
        <v>72</v>
      </c>
      <c r="D18" s="224" t="s">
        <v>73</v>
      </c>
      <c r="E18" s="223" t="s">
        <v>74</v>
      </c>
      <c r="F18" s="234" t="s">
        <v>75</v>
      </c>
    </row>
    <row r="19" spans="2:7" ht="28.5">
      <c r="B19" s="223" t="s">
        <v>76</v>
      </c>
      <c r="C19" s="223" t="s">
        <v>77</v>
      </c>
      <c r="D19" s="224" t="s">
        <v>78</v>
      </c>
      <c r="E19" s="235" t="s">
        <v>79</v>
      </c>
      <c r="F19" s="234" t="s">
        <v>80</v>
      </c>
    </row>
    <row r="20" spans="2:7" ht="57">
      <c r="B20" s="223" t="s">
        <v>81</v>
      </c>
      <c r="C20" s="223" t="s">
        <v>82</v>
      </c>
      <c r="D20" s="224" t="s">
        <v>83</v>
      </c>
      <c r="E20" s="235" t="s">
        <v>69</v>
      </c>
      <c r="F20" s="234" t="s">
        <v>70</v>
      </c>
    </row>
    <row r="21" spans="2:7">
      <c r="B21" s="223" t="s">
        <v>84</v>
      </c>
      <c r="C21" s="223" t="s">
        <v>85</v>
      </c>
      <c r="D21" s="224" t="s">
        <v>86</v>
      </c>
      <c r="E21" s="235" t="s">
        <v>87</v>
      </c>
      <c r="F21" s="234" t="s">
        <v>88</v>
      </c>
    </row>
    <row r="22" spans="2:7" ht="14.25" customHeight="1">
      <c r="B22" s="504" t="s">
        <v>89</v>
      </c>
      <c r="C22" s="505"/>
      <c r="D22" s="505"/>
      <c r="E22" s="505"/>
      <c r="F22" s="506"/>
    </row>
    <row r="23" spans="2:7" ht="46.5" customHeight="1">
      <c r="B23" s="507" t="s">
        <v>90</v>
      </c>
      <c r="C23" s="508" t="s">
        <v>91</v>
      </c>
      <c r="D23" s="510" t="s">
        <v>92</v>
      </c>
      <c r="E23" s="512" t="s">
        <v>93</v>
      </c>
      <c r="F23" s="236" t="s">
        <v>94</v>
      </c>
    </row>
    <row r="24" spans="2:7" ht="46.5" customHeight="1">
      <c r="B24" s="507"/>
      <c r="C24" s="509"/>
      <c r="D24" s="511"/>
      <c r="E24" s="513"/>
      <c r="F24" s="233" t="s">
        <v>95</v>
      </c>
    </row>
    <row r="25" spans="2:7" ht="28.5">
      <c r="B25" s="507"/>
      <c r="C25" s="223" t="s">
        <v>96</v>
      </c>
      <c r="D25" s="224" t="s">
        <v>97</v>
      </c>
      <c r="E25" s="223" t="s">
        <v>74</v>
      </c>
      <c r="F25" s="223" t="s">
        <v>74</v>
      </c>
    </row>
    <row r="26" spans="2:7" ht="28.5">
      <c r="B26" s="223" t="s">
        <v>98</v>
      </c>
      <c r="C26" s="223" t="s">
        <v>99</v>
      </c>
      <c r="D26" s="224" t="s">
        <v>100</v>
      </c>
      <c r="E26" s="223" t="s">
        <v>74</v>
      </c>
      <c r="F26" s="234" t="s">
        <v>101</v>
      </c>
    </row>
    <row r="27" spans="2:7" ht="57">
      <c r="B27" s="223" t="s">
        <v>102</v>
      </c>
      <c r="C27" s="223" t="s">
        <v>103</v>
      </c>
      <c r="D27" s="224" t="s">
        <v>104</v>
      </c>
      <c r="E27" s="235" t="s">
        <v>105</v>
      </c>
      <c r="F27" s="234" t="s">
        <v>106</v>
      </c>
    </row>
    <row r="28" spans="2:7" ht="32.25" customHeight="1">
      <c r="B28" s="496" t="s">
        <v>107</v>
      </c>
      <c r="C28" s="497" t="s">
        <v>108</v>
      </c>
      <c r="D28" s="498" t="s">
        <v>109</v>
      </c>
      <c r="E28" s="237" t="s">
        <v>110</v>
      </c>
      <c r="F28" s="499" t="s">
        <v>111</v>
      </c>
    </row>
    <row r="29" spans="2:7" ht="32.25" customHeight="1">
      <c r="B29" s="496"/>
      <c r="C29" s="497"/>
      <c r="D29" s="498"/>
      <c r="E29" s="232" t="s">
        <v>112</v>
      </c>
      <c r="F29" s="499"/>
    </row>
    <row r="31" spans="2:7">
      <c r="G31" s="462" t="s">
        <v>113</v>
      </c>
    </row>
  </sheetData>
  <mergeCells count="15">
    <mergeCell ref="B28:B29"/>
    <mergeCell ref="C28:C29"/>
    <mergeCell ref="D28:D29"/>
    <mergeCell ref="F28:F29"/>
    <mergeCell ref="B1:F1"/>
    <mergeCell ref="B3:F3"/>
    <mergeCell ref="B4:F4"/>
    <mergeCell ref="B6:F6"/>
    <mergeCell ref="B9:F9"/>
    <mergeCell ref="B10:B17"/>
    <mergeCell ref="B22:F22"/>
    <mergeCell ref="B23:B25"/>
    <mergeCell ref="C23:C24"/>
    <mergeCell ref="D23:D24"/>
    <mergeCell ref="E23:E24"/>
  </mergeCells>
  <phoneticPr fontId="6"/>
  <hyperlinks>
    <hyperlink ref="F12" r:id="rId1" display="https://www.fastretailing.com/jp/sustainability/environment/climatechange.html" xr:uid="{DBDCAEDB-B55C-4401-A955-0B906DDD9948}"/>
    <hyperlink ref="F13" r:id="rId2" display="https://www.fastretailing.com/jp/sustainability/environment/energy.html" xr:uid="{2BDABA83-48B0-4E20-BA85-E1306DA66EDE}"/>
    <hyperlink ref="F15" r:id="rId3" display="https://www.fastretailing.com/jp/sustainability/environment/climatechange.html" xr:uid="{7BCEAA66-74EC-4819-A8BF-0E1176D6E71A}"/>
    <hyperlink ref="F17" r:id="rId4" display="https://www.fastretailing.com/jp/sustainability/environment/waste.html" xr:uid="{272B2D66-A077-49F5-96E3-DCAE2CD50117}"/>
    <hyperlink ref="F18" r:id="rId5" display="https://www.fastretailing.com/jp/sustainability/environment/biodiversity.html" xr:uid="{93EBB315-AA5F-48D4-A0A6-E7D2B3A7A485}"/>
    <hyperlink ref="F19" r:id="rId6" display="https://www.fastretailing.com/jp/sustainability/environment/water.html" xr:uid="{A81BB2CA-13F6-411C-9238-3719692F27DA}"/>
    <hyperlink ref="F20" r:id="rId7" display="https://www.fastretailing.com/jp/sustainability/environment/waste.html" xr:uid="{1E8EF03D-5820-42C5-BAF2-B2A365DF81A7}"/>
    <hyperlink ref="F23" r:id="rId8" display="https://www.fastretailing.com/jp/sustainability/labor/list.html" xr:uid="{AB9C8629-04CD-4094-B944-6D4FA9902F38}"/>
    <hyperlink ref="F24" r:id="rId9" display="https://www.fastretailing.com/jp/sustainability/labor/partner.html" xr:uid="{494D3480-D023-4230-B30E-596EC0760E71}"/>
    <hyperlink ref="F26" r:id="rId10" display="https://www.fastretailing.com/jp/sustainability/products/procurement.html" xr:uid="{BF8DD502-F9ED-4372-B915-0AB8659F2D07}"/>
    <hyperlink ref="F27" r:id="rId11" display="https://www.fastretailing.com/jp/sustainability/community/" xr:uid="{631DE9F9-F629-40FB-9B96-2CF148D1BCB8}"/>
    <hyperlink ref="F28" r:id="rId12" display="https://www.fastretailing.com/jp/sustainability/employee/diversity.html" xr:uid="{80FB4DD4-6860-4451-B2DF-86AAAF9D6A8E}"/>
    <hyperlink ref="F21" r:id="rId13" display="https://www.fastretailing.com/jp/sustainability/environment/chemical.html" xr:uid="{24CD31E9-8483-411F-A57D-B32861A7CC4C}"/>
    <hyperlink ref="B4" r:id="rId14" xr:uid="{6D538C27-11A0-42B6-8B54-DD80EC22499C}"/>
    <hyperlink ref="G31" location="目次!A1" display="目次に戻る" xr:uid="{B36B897C-E76C-49B6-9A00-6E7559688C36}"/>
    <hyperlink ref="E12" location="'E-03'!A1" display="E-03" xr:uid="{B9FA0267-921A-4CC9-B985-DF250E2D0B58}"/>
    <hyperlink ref="E13" location="'E-05'!A1" display="E-05" xr:uid="{3FD5D100-5708-4D7C-875C-285B09536072}"/>
    <hyperlink ref="E15" location="'E-04'!A1" display="E-04" xr:uid="{11DEB728-BA1F-4E2B-BF17-2F7A0C2E1BEC}"/>
    <hyperlink ref="E17" location="'E-07'!A1" display="E-07" xr:uid="{7D03CCC6-622C-499F-BAD4-B248F526D595}"/>
    <hyperlink ref="E19" location="'E-06'!A1" display="E-06" xr:uid="{7F895945-02E0-4205-9676-B9611B1CC73D}"/>
    <hyperlink ref="E20" location="'E-07'!A1" display="E-07" xr:uid="{03C8A2CB-E6EB-4B32-AC57-D0AEF8778202}"/>
    <hyperlink ref="E21" location="'E-08'!A1" display="E-08" xr:uid="{1B92BADB-55A4-4EB6-AACA-C29C939E7C97}"/>
    <hyperlink ref="E23:E24" location="'S-04a'!A1" display="S-04a" xr:uid="{C7001B94-6D6F-4285-B244-E09B6A3F44EE}"/>
    <hyperlink ref="E27" location="'S-06'!A1" display="S-06" xr:uid="{4EDDEAFB-0331-462F-AF79-9A8C2C0C9AEA}"/>
    <hyperlink ref="E28" location="'S-12'!A1" display="'S-12'!A1" xr:uid="{F9A18CDA-0C00-4EB5-BB10-3BF001D81008}"/>
  </hyperlinks>
  <pageMargins left="0.7" right="0.7" top="0.75" bottom="0.75" header="0.3" footer="0.3"/>
  <pageSetup paperSize="9" scale="35" orientation="portrait" r:id="rId15"/>
  <headerFooter>
    <oddHeader>&amp;L&amp;"Calibri"&amp;10&amp;KFF0000 CONFIDENTIAL&amp;1#_x000D_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610EA-131E-48C1-BF60-56156000055F}">
  <sheetPr>
    <tabColor theme="5" tint="0.59999389629810485"/>
  </sheetPr>
  <dimension ref="A1:T10"/>
  <sheetViews>
    <sheetView showGridLines="0" view="pageBreakPreview" zoomScaleNormal="100" zoomScaleSheetLayoutView="100" workbookViewId="0"/>
  </sheetViews>
  <sheetFormatPr defaultColWidth="9" defaultRowHeight="14.25"/>
  <cols>
    <col min="1" max="1" width="19.5" style="3" customWidth="1"/>
    <col min="2" max="2" width="49.375" style="3" customWidth="1"/>
    <col min="3" max="7" width="14.375" style="3" customWidth="1"/>
    <col min="8" max="9" width="9.875" style="3" customWidth="1"/>
    <col min="10" max="13" width="10.375" style="3" customWidth="1"/>
    <col min="14" max="16384" width="9" style="3"/>
  </cols>
  <sheetData>
    <row r="1" spans="1:20" ht="21">
      <c r="A1" s="19" t="s">
        <v>384</v>
      </c>
      <c r="B1" s="1"/>
      <c r="C1" s="1"/>
      <c r="D1" s="1"/>
      <c r="E1" s="1"/>
      <c r="F1" s="1"/>
      <c r="G1" s="1"/>
      <c r="H1" s="20" t="s">
        <v>463</v>
      </c>
    </row>
    <row r="2" spans="1:20">
      <c r="A2" s="56" t="s">
        <v>361</v>
      </c>
      <c r="B2" s="20"/>
      <c r="C2" s="21"/>
      <c r="D2" s="21"/>
      <c r="E2" s="21"/>
      <c r="F2" s="21"/>
      <c r="G2" s="21"/>
      <c r="H2" s="20"/>
    </row>
    <row r="3" spans="1:20">
      <c r="A3" s="117" t="s">
        <v>510</v>
      </c>
    </row>
    <row r="4" spans="1:20">
      <c r="A4" s="69" t="s">
        <v>329</v>
      </c>
      <c r="B4" s="70" t="s">
        <v>386</v>
      </c>
      <c r="C4" s="138" t="s">
        <v>387</v>
      </c>
      <c r="D4" s="138" t="s">
        <v>388</v>
      </c>
      <c r="E4" s="138" t="s">
        <v>389</v>
      </c>
      <c r="F4" s="138" t="s">
        <v>390</v>
      </c>
      <c r="G4" s="138" t="s">
        <v>391</v>
      </c>
      <c r="H4" s="2"/>
      <c r="I4" s="2"/>
      <c r="J4" s="2"/>
      <c r="S4" s="2"/>
      <c r="T4" s="2"/>
    </row>
    <row r="5" spans="1:20" ht="13.5" customHeight="1">
      <c r="A5" s="100" t="s">
        <v>511</v>
      </c>
      <c r="B5" s="82" t="s">
        <v>512</v>
      </c>
      <c r="C5" s="426">
        <v>30000</v>
      </c>
      <c r="D5" s="426">
        <v>73000</v>
      </c>
      <c r="E5" s="426">
        <v>88000</v>
      </c>
      <c r="F5" s="427">
        <v>82000</v>
      </c>
      <c r="G5" s="427">
        <v>68000</v>
      </c>
      <c r="H5" s="6"/>
      <c r="I5" s="6"/>
    </row>
    <row r="6" spans="1:20" ht="13.5" customHeight="1">
      <c r="A6" s="100" t="s">
        <v>513</v>
      </c>
      <c r="B6" s="82" t="s">
        <v>514</v>
      </c>
      <c r="C6" s="428">
        <v>686</v>
      </c>
      <c r="D6" s="428">
        <v>644</v>
      </c>
      <c r="E6" s="428">
        <v>2266</v>
      </c>
      <c r="F6" s="427">
        <v>2806</v>
      </c>
      <c r="G6" s="427">
        <v>3347</v>
      </c>
      <c r="H6" s="6"/>
      <c r="I6" s="6"/>
    </row>
    <row r="7" spans="1:20" ht="13.5" customHeight="1">
      <c r="A7" s="7"/>
      <c r="B7" s="62"/>
      <c r="C7" s="63"/>
      <c r="D7" s="63"/>
      <c r="E7" s="63"/>
      <c r="F7" s="63"/>
      <c r="G7" s="64"/>
      <c r="H7" s="6"/>
      <c r="I7" s="6"/>
    </row>
    <row r="8" spans="1:20" ht="13.5" customHeight="1">
      <c r="A8" s="150" t="s">
        <v>453</v>
      </c>
      <c r="B8" s="340"/>
      <c r="C8" s="340"/>
      <c r="D8" s="340"/>
      <c r="E8" s="340"/>
      <c r="F8" s="340"/>
      <c r="G8" s="340"/>
    </row>
    <row r="9" spans="1:20">
      <c r="A9" s="417" t="s">
        <v>362</v>
      </c>
      <c r="B9" s="134"/>
      <c r="C9" s="134"/>
      <c r="D9" s="134"/>
      <c r="E9" s="134"/>
      <c r="F9" s="134"/>
      <c r="G9" s="134"/>
    </row>
    <row r="10" spans="1:20">
      <c r="A10" s="18"/>
      <c r="B10" s="18"/>
      <c r="C10" s="18"/>
      <c r="D10" s="18"/>
      <c r="E10" s="18"/>
      <c r="F10" s="18"/>
      <c r="G10" s="18"/>
      <c r="H10" s="14" t="s">
        <v>113</v>
      </c>
    </row>
  </sheetData>
  <phoneticPr fontId="6"/>
  <hyperlinks>
    <hyperlink ref="A9" r:id="rId1" xr:uid="{5D0697EC-6560-4AF9-B409-9F765AB7E3EC}"/>
    <hyperlink ref="H10" location="目次!A1" display="目次に戻る" xr:uid="{1FE0E817-45C2-4F2D-9948-5914224578D9}"/>
  </hyperlinks>
  <pageMargins left="0.70866141732283472" right="0.70866141732283472" top="0.74803149606299213" bottom="0.74803149606299213" header="0.31496062992125984" footer="0.31496062992125984"/>
  <pageSetup paperSize="9" scale="49" orientation="portrait" verticalDpi="300" r:id="rId2"/>
  <colBreaks count="1" manualBreakCount="1">
    <brk id="1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3099D-544B-42AB-802E-89AA94FBEB29}">
  <sheetPr>
    <tabColor theme="5" tint="0.59999389629810485"/>
  </sheetPr>
  <dimension ref="A1:T14"/>
  <sheetViews>
    <sheetView showGridLines="0" view="pageBreakPreview" zoomScaleNormal="100" zoomScaleSheetLayoutView="100" workbookViewId="0"/>
  </sheetViews>
  <sheetFormatPr defaultColWidth="9" defaultRowHeight="14.25"/>
  <cols>
    <col min="1" max="1" width="17.625" style="3" customWidth="1"/>
    <col min="2" max="2" width="49.125" style="3" customWidth="1"/>
    <col min="3" max="7" width="16" style="2" customWidth="1"/>
    <col min="8" max="8" width="9.875" style="3" customWidth="1"/>
    <col min="9" max="9" width="11" style="3" customWidth="1"/>
    <col min="10" max="12" width="9.875" style="3" customWidth="1"/>
    <col min="13" max="16" width="10.375" style="3" customWidth="1"/>
    <col min="17" max="16384" width="9" style="3"/>
  </cols>
  <sheetData>
    <row r="1" spans="1:20" ht="21">
      <c r="A1" s="19" t="s">
        <v>384</v>
      </c>
      <c r="B1" s="9"/>
      <c r="C1" s="168"/>
      <c r="D1" s="168"/>
      <c r="E1" s="168"/>
      <c r="F1" s="168"/>
      <c r="G1" s="168"/>
      <c r="H1" s="20" t="s">
        <v>463</v>
      </c>
      <c r="J1" s="1"/>
      <c r="K1" s="1"/>
    </row>
    <row r="2" spans="1:20">
      <c r="A2" s="56" t="s">
        <v>515</v>
      </c>
      <c r="B2" s="20"/>
      <c r="C2" s="57"/>
      <c r="D2" s="57"/>
      <c r="E2" s="57"/>
      <c r="F2" s="57"/>
      <c r="G2" s="57"/>
      <c r="H2" s="20"/>
    </row>
    <row r="3" spans="1:20">
      <c r="A3" s="117" t="s">
        <v>27</v>
      </c>
      <c r="B3" s="117"/>
    </row>
    <row r="4" spans="1:20">
      <c r="A4" s="414" t="s">
        <v>516</v>
      </c>
      <c r="C4" s="201"/>
      <c r="D4" s="201"/>
      <c r="E4" s="201"/>
      <c r="F4" s="201"/>
      <c r="G4" s="201"/>
      <c r="H4" s="415"/>
      <c r="J4" s="201"/>
      <c r="Q4" s="201"/>
      <c r="R4" s="201"/>
      <c r="S4" s="201"/>
      <c r="T4" s="201"/>
    </row>
    <row r="5" spans="1:20">
      <c r="A5" s="13" t="s">
        <v>329</v>
      </c>
      <c r="B5" s="13" t="s">
        <v>386</v>
      </c>
      <c r="C5" s="429" t="s">
        <v>387</v>
      </c>
      <c r="D5" s="430" t="s">
        <v>388</v>
      </c>
      <c r="E5" s="430" t="s">
        <v>389</v>
      </c>
      <c r="F5" s="430" t="s">
        <v>390</v>
      </c>
      <c r="G5" s="430" t="s">
        <v>391</v>
      </c>
      <c r="J5" s="191"/>
      <c r="Q5" s="2"/>
      <c r="R5" s="2"/>
      <c r="S5" s="2"/>
      <c r="T5" s="2"/>
    </row>
    <row r="6" spans="1:20">
      <c r="A6" s="192" t="s">
        <v>517</v>
      </c>
      <c r="B6" s="192" t="s">
        <v>518</v>
      </c>
      <c r="C6" s="431">
        <v>4111</v>
      </c>
      <c r="D6" s="431">
        <v>4619</v>
      </c>
      <c r="E6" s="431">
        <v>5050</v>
      </c>
      <c r="F6" s="431">
        <v>5467</v>
      </c>
      <c r="G6" s="431">
        <v>5897</v>
      </c>
      <c r="H6" s="415"/>
      <c r="J6" s="201"/>
      <c r="Q6" s="201"/>
      <c r="R6" s="201"/>
      <c r="S6" s="201"/>
      <c r="T6" s="201"/>
    </row>
    <row r="7" spans="1:20">
      <c r="C7" s="201"/>
      <c r="D7" s="201"/>
      <c r="E7" s="201"/>
      <c r="F7" s="201"/>
      <c r="G7" s="201"/>
      <c r="H7" s="415"/>
      <c r="J7" s="201"/>
      <c r="Q7" s="201"/>
      <c r="R7" s="201"/>
      <c r="S7" s="201"/>
      <c r="T7" s="201"/>
    </row>
    <row r="8" spans="1:20">
      <c r="A8" s="414" t="s">
        <v>519</v>
      </c>
      <c r="C8" s="201"/>
      <c r="D8" s="201"/>
      <c r="E8" s="201"/>
      <c r="F8" s="201"/>
      <c r="G8" s="201"/>
      <c r="H8" s="415"/>
      <c r="J8" s="201"/>
      <c r="Q8" s="201"/>
      <c r="R8" s="201"/>
      <c r="S8" s="201"/>
      <c r="T8" s="201"/>
    </row>
    <row r="9" spans="1:20">
      <c r="A9" s="13" t="s">
        <v>329</v>
      </c>
      <c r="B9" s="13" t="s">
        <v>386</v>
      </c>
      <c r="C9" s="15" t="s">
        <v>520</v>
      </c>
      <c r="D9" s="201"/>
      <c r="E9" s="201"/>
      <c r="F9" s="201"/>
      <c r="G9" s="201"/>
      <c r="J9" s="191"/>
      <c r="Q9" s="2"/>
      <c r="R9" s="2"/>
      <c r="S9" s="2"/>
      <c r="T9" s="2"/>
    </row>
    <row r="10" spans="1:20">
      <c r="A10" s="100" t="s">
        <v>511</v>
      </c>
      <c r="B10" s="192" t="s">
        <v>521</v>
      </c>
      <c r="C10" s="416">
        <v>60</v>
      </c>
      <c r="D10" s="201"/>
      <c r="H10" s="415"/>
      <c r="J10" s="201"/>
      <c r="Q10" s="201"/>
      <c r="R10" s="201"/>
      <c r="S10" s="201"/>
      <c r="T10" s="201"/>
    </row>
    <row r="11" spans="1:20">
      <c r="C11" s="201"/>
      <c r="D11" s="201"/>
      <c r="H11" s="415"/>
      <c r="J11" s="201"/>
      <c r="Q11" s="201"/>
      <c r="R11" s="201"/>
      <c r="S11" s="201"/>
      <c r="T11" s="201"/>
    </row>
    <row r="12" spans="1:20">
      <c r="A12" s="150" t="s">
        <v>453</v>
      </c>
    </row>
    <row r="13" spans="1:20">
      <c r="A13" s="417" t="s">
        <v>366</v>
      </c>
    </row>
    <row r="14" spans="1:20">
      <c r="F14" s="133"/>
      <c r="G14" s="133"/>
      <c r="H14" s="14" t="s">
        <v>113</v>
      </c>
    </row>
  </sheetData>
  <phoneticPr fontId="6"/>
  <hyperlinks>
    <hyperlink ref="H14" location="目次!A1" display="目次に戻る" xr:uid="{882C6FE5-B885-46B1-BA53-E8F7935F86AB}"/>
    <hyperlink ref="A13" r:id="rId1" xr:uid="{5D3C5BCF-99B5-4B9E-A774-B45D6F5B81E4}"/>
  </hyperlinks>
  <pageMargins left="0.70866141732283472" right="0.70866141732283472" top="0.74803149606299213" bottom="0.74803149606299213" header="0.31496062992125984" footer="0.31496062992125984"/>
  <pageSetup paperSize="9" scale="50" orientation="portrait" verticalDpi="300" r:id="rId2"/>
  <colBreaks count="1" manualBreakCount="1">
    <brk id="16"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0A2EE-FADB-40D8-A5BA-FA7C0D29363E}">
  <sheetPr>
    <tabColor theme="5" tint="0.59999389629810485"/>
    <pageSetUpPr fitToPage="1"/>
  </sheetPr>
  <dimension ref="A1:S21"/>
  <sheetViews>
    <sheetView showGridLines="0" view="pageBreakPreview" zoomScaleNormal="100" zoomScaleSheetLayoutView="100" workbookViewId="0"/>
  </sheetViews>
  <sheetFormatPr defaultColWidth="9" defaultRowHeight="14.25"/>
  <cols>
    <col min="1" max="1" width="12.125" style="3" customWidth="1"/>
    <col min="2" max="2" width="19.125" style="3" customWidth="1"/>
    <col min="3" max="4" width="16.375" style="3" customWidth="1"/>
    <col min="5" max="5" width="31.625" style="3" customWidth="1"/>
    <col min="6" max="10" width="9.875" style="3" customWidth="1"/>
    <col min="11" max="11" width="11" style="3" customWidth="1"/>
    <col min="12" max="14" width="9.875" style="3" customWidth="1"/>
    <col min="15" max="18" width="10.375" style="3" customWidth="1"/>
    <col min="19" max="16384" width="9" style="3"/>
  </cols>
  <sheetData>
    <row r="1" spans="1:13" ht="21">
      <c r="A1" s="19" t="s">
        <v>384</v>
      </c>
      <c r="E1" s="1"/>
      <c r="F1" s="20" t="s">
        <v>522</v>
      </c>
      <c r="G1" s="1"/>
      <c r="H1" s="1"/>
      <c r="I1" s="1"/>
      <c r="J1" s="1"/>
    </row>
    <row r="2" spans="1:13" ht="14.45" customHeight="1">
      <c r="A2" s="20" t="s">
        <v>378</v>
      </c>
      <c r="B2" s="20"/>
      <c r="C2" s="20"/>
      <c r="D2" s="20"/>
      <c r="E2" s="21"/>
      <c r="F2" s="21"/>
      <c r="G2" s="1"/>
      <c r="H2" s="1"/>
      <c r="I2" s="1"/>
      <c r="J2" s="1"/>
    </row>
    <row r="3" spans="1:13" ht="21">
      <c r="A3" s="5" t="s">
        <v>523</v>
      </c>
      <c r="G3" s="1"/>
      <c r="H3" s="1"/>
      <c r="I3" s="1"/>
      <c r="J3" s="1"/>
    </row>
    <row r="4" spans="1:13" s="139" customFormat="1" ht="13.5" customHeight="1">
      <c r="A4" s="137" t="s">
        <v>329</v>
      </c>
      <c r="B4" s="74" t="s">
        <v>524</v>
      </c>
      <c r="C4" s="138" t="s">
        <v>390</v>
      </c>
      <c r="D4" s="138" t="s">
        <v>391</v>
      </c>
      <c r="E4" s="3"/>
      <c r="G4" s="1"/>
      <c r="H4" s="1"/>
      <c r="I4" s="1"/>
      <c r="J4" s="1"/>
      <c r="K4" s="140"/>
      <c r="L4" s="140"/>
      <c r="M4" s="140"/>
    </row>
    <row r="5" spans="1:13" ht="13.5" customHeight="1">
      <c r="A5" s="596" t="s">
        <v>317</v>
      </c>
      <c r="B5" s="141" t="s">
        <v>525</v>
      </c>
      <c r="C5" s="142">
        <v>35058</v>
      </c>
      <c r="D5" s="400">
        <v>38770</v>
      </c>
      <c r="E5" s="143"/>
      <c r="G5" s="1"/>
      <c r="H5" s="1"/>
      <c r="I5" s="1"/>
      <c r="J5" s="1"/>
      <c r="K5" s="2"/>
      <c r="L5" s="2"/>
      <c r="M5" s="2"/>
    </row>
    <row r="6" spans="1:13" ht="13.5" customHeight="1">
      <c r="A6" s="597"/>
      <c r="B6" s="100" t="s">
        <v>526</v>
      </c>
      <c r="C6" s="142">
        <v>32115</v>
      </c>
      <c r="D6" s="400">
        <v>34556</v>
      </c>
      <c r="E6" s="143"/>
      <c r="G6" s="1"/>
      <c r="H6" s="1"/>
      <c r="I6" s="1"/>
      <c r="J6" s="1"/>
    </row>
    <row r="7" spans="1:13" ht="13.5" customHeight="1">
      <c r="A7" s="597"/>
      <c r="B7" s="100" t="s">
        <v>527</v>
      </c>
      <c r="C7" s="144">
        <f>C6/C5</f>
        <v>0.9160533972274516</v>
      </c>
      <c r="D7" s="401">
        <f>D6/D5</f>
        <v>0.89130771214856852</v>
      </c>
      <c r="E7" s="143"/>
    </row>
    <row r="8" spans="1:13" ht="14.45" customHeight="1">
      <c r="A8" s="598"/>
      <c r="B8" s="100" t="s">
        <v>528</v>
      </c>
      <c r="C8" s="144">
        <v>0.74299999999999999</v>
      </c>
      <c r="D8" s="401">
        <v>0.747</v>
      </c>
      <c r="E8" s="143"/>
    </row>
    <row r="10" spans="1:13" s="7" customFormat="1" ht="14.45" customHeight="1">
      <c r="A10" s="7" t="s">
        <v>529</v>
      </c>
    </row>
    <row r="12" spans="1:13">
      <c r="A12" s="134" t="s">
        <v>120</v>
      </c>
    </row>
    <row r="13" spans="1:13">
      <c r="A13" s="136" t="s">
        <v>371</v>
      </c>
    </row>
    <row r="14" spans="1:13" ht="14.45" customHeight="1">
      <c r="F14" s="14" t="s">
        <v>113</v>
      </c>
    </row>
    <row r="17" spans="9:19">
      <c r="I17"/>
      <c r="J17"/>
      <c r="K17"/>
      <c r="L17"/>
      <c r="M17"/>
      <c r="N17"/>
      <c r="O17"/>
      <c r="P17"/>
      <c r="Q17"/>
      <c r="R17"/>
      <c r="S17"/>
    </row>
    <row r="18" spans="9:19">
      <c r="I18"/>
      <c r="J18"/>
      <c r="K18"/>
      <c r="L18"/>
      <c r="M18"/>
      <c r="N18"/>
      <c r="O18"/>
      <c r="P18"/>
      <c r="Q18"/>
      <c r="R18"/>
      <c r="S18"/>
    </row>
    <row r="19" spans="9:19">
      <c r="I19"/>
      <c r="J19"/>
      <c r="K19"/>
      <c r="L19"/>
      <c r="M19"/>
      <c r="N19"/>
      <c r="O19"/>
      <c r="P19"/>
      <c r="Q19"/>
      <c r="R19"/>
      <c r="S19"/>
    </row>
    <row r="20" spans="9:19">
      <c r="I20"/>
      <c r="J20"/>
      <c r="K20"/>
      <c r="L20"/>
      <c r="M20"/>
      <c r="N20"/>
      <c r="O20"/>
      <c r="P20"/>
      <c r="Q20"/>
      <c r="R20"/>
      <c r="S20"/>
    </row>
    <row r="21" spans="9:19">
      <c r="I21"/>
      <c r="J21"/>
      <c r="K21"/>
      <c r="L21"/>
      <c r="M21"/>
      <c r="N21"/>
      <c r="O21"/>
      <c r="P21"/>
      <c r="Q21"/>
      <c r="R21"/>
      <c r="S21"/>
    </row>
  </sheetData>
  <mergeCells count="1">
    <mergeCell ref="A5:A8"/>
  </mergeCells>
  <phoneticPr fontId="6"/>
  <hyperlinks>
    <hyperlink ref="F14" location="目次!A1" display="目次に戻る" xr:uid="{85681387-8C0D-43F7-B42C-D5789C316033}"/>
    <hyperlink ref="A13" r:id="rId1" xr:uid="{B54711A5-AB22-4E8D-8FAB-4E2264CE120B}"/>
  </hyperlinks>
  <pageMargins left="0.70866141732283472" right="0.70866141732283472" top="0.74803149606299213" bottom="0.74803149606299213" header="0.31496062992125984" footer="0.31496062992125984"/>
  <pageSetup paperSize="9" scale="74" fitToHeight="0" orientation="portrait" verticalDpi="300" r:id="rId2"/>
  <headerFooter>
    <oddHeader>&amp;L&amp;"Calibri"&amp;10&amp;KFF0000 CONFIDENTIAL&amp;1#_x000D_</oddHeader>
  </headerFooter>
  <colBreaks count="1" manualBreakCount="1">
    <brk id="18"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5F08C-BF38-48F2-828D-17ECE0BAFA6B}">
  <sheetPr>
    <tabColor theme="5" tint="0.59999389629810485"/>
    <pageSetUpPr fitToPage="1"/>
  </sheetPr>
  <dimension ref="A1:Q41"/>
  <sheetViews>
    <sheetView showGridLines="0" view="pageBreakPreview" zoomScaleNormal="100" zoomScaleSheetLayoutView="100" workbookViewId="0"/>
  </sheetViews>
  <sheetFormatPr defaultColWidth="9" defaultRowHeight="14.25"/>
  <cols>
    <col min="1" max="1" width="12.375" style="3" customWidth="1"/>
    <col min="2" max="2" width="44.625" style="3" customWidth="1"/>
    <col min="3" max="3" width="15" style="3" customWidth="1"/>
    <col min="4" max="8" width="9.875" style="3" customWidth="1"/>
    <col min="9" max="9" width="11" style="3" customWidth="1"/>
    <col min="10" max="12" width="9.875" style="3" customWidth="1"/>
    <col min="13" max="16" width="10.375" style="3" customWidth="1"/>
    <col min="17" max="16384" width="9" style="3"/>
  </cols>
  <sheetData>
    <row r="1" spans="1:11" ht="21">
      <c r="A1" s="19" t="s">
        <v>384</v>
      </c>
      <c r="B1" s="9"/>
      <c r="C1" s="1"/>
      <c r="D1" s="20" t="s">
        <v>522</v>
      </c>
      <c r="I1" s="1"/>
      <c r="J1" s="1"/>
      <c r="K1" s="1"/>
    </row>
    <row r="2" spans="1:11">
      <c r="A2" s="20" t="s">
        <v>530</v>
      </c>
      <c r="B2" s="20"/>
      <c r="C2" s="21"/>
      <c r="D2" s="21"/>
    </row>
    <row r="3" spans="1:11">
      <c r="A3" s="5" t="s">
        <v>531</v>
      </c>
      <c r="B3" s="5"/>
    </row>
    <row r="4" spans="1:11" s="139" customFormat="1" ht="13.5" customHeight="1">
      <c r="A4" s="137" t="s">
        <v>329</v>
      </c>
      <c r="B4" s="137" t="s">
        <v>524</v>
      </c>
      <c r="C4" s="15" t="s">
        <v>391</v>
      </c>
      <c r="E4" s="3"/>
      <c r="F4" s="3"/>
      <c r="G4" s="3"/>
      <c r="H4" s="3"/>
      <c r="I4" s="140"/>
      <c r="J4" s="140"/>
    </row>
    <row r="5" spans="1:11" ht="13.5" customHeight="1">
      <c r="A5" s="193" t="s">
        <v>317</v>
      </c>
      <c r="B5" s="194" t="s">
        <v>532</v>
      </c>
      <c r="C5" s="410">
        <v>502</v>
      </c>
      <c r="I5" s="2"/>
      <c r="J5" s="2"/>
    </row>
    <row r="6" spans="1:11">
      <c r="A6" s="195"/>
      <c r="B6" s="196" t="s">
        <v>533</v>
      </c>
      <c r="C6" s="411">
        <v>483</v>
      </c>
    </row>
    <row r="7" spans="1:11">
      <c r="A7" s="177"/>
      <c r="B7" s="196" t="s">
        <v>534</v>
      </c>
      <c r="C7" s="411">
        <v>132</v>
      </c>
    </row>
    <row r="8" spans="1:11">
      <c r="A8" s="177"/>
      <c r="B8" s="194" t="s">
        <v>535</v>
      </c>
      <c r="C8" s="411">
        <v>121</v>
      </c>
    </row>
    <row r="9" spans="1:11" ht="15" thickBot="1">
      <c r="A9" s="177"/>
      <c r="B9" s="176" t="s">
        <v>536</v>
      </c>
      <c r="C9" s="412">
        <v>290</v>
      </c>
    </row>
    <row r="10" spans="1:11" ht="15" thickTop="1">
      <c r="A10" s="178"/>
      <c r="B10" s="197" t="s">
        <v>395</v>
      </c>
      <c r="C10" s="413">
        <f>SUM(C5:C9)</f>
        <v>1528</v>
      </c>
    </row>
    <row r="11" spans="1:11">
      <c r="A11" s="198" t="s">
        <v>537</v>
      </c>
      <c r="B11" s="198"/>
      <c r="C11" s="199"/>
    </row>
    <row r="12" spans="1:11">
      <c r="A12" s="198"/>
      <c r="B12" s="198"/>
      <c r="C12" s="199"/>
    </row>
    <row r="13" spans="1:11">
      <c r="A13" s="150" t="s">
        <v>453</v>
      </c>
    </row>
    <row r="14" spans="1:11">
      <c r="A14" s="151" t="s">
        <v>371</v>
      </c>
    </row>
    <row r="15" spans="1:11">
      <c r="A15" s="132"/>
      <c r="B15" s="132"/>
      <c r="D15" s="14" t="s">
        <v>113</v>
      </c>
    </row>
    <row r="20" ht="14.45" customHeight="1"/>
    <row r="29" ht="14.45" customHeight="1"/>
    <row r="31" ht="14.45" customHeight="1"/>
    <row r="35" spans="7:17" ht="14.45" customHeight="1"/>
    <row r="37" spans="7:17">
      <c r="G37"/>
      <c r="H37"/>
      <c r="I37"/>
      <c r="J37"/>
      <c r="K37"/>
      <c r="L37"/>
      <c r="M37"/>
      <c r="N37"/>
      <c r="O37"/>
      <c r="P37"/>
      <c r="Q37"/>
    </row>
    <row r="38" spans="7:17">
      <c r="G38"/>
      <c r="H38"/>
      <c r="I38"/>
      <c r="J38"/>
      <c r="K38"/>
      <c r="L38"/>
      <c r="M38"/>
      <c r="N38"/>
      <c r="O38"/>
      <c r="P38"/>
      <c r="Q38"/>
    </row>
    <row r="39" spans="7:17">
      <c r="G39"/>
      <c r="H39"/>
      <c r="I39"/>
      <c r="J39"/>
      <c r="K39"/>
      <c r="L39"/>
      <c r="M39"/>
      <c r="N39"/>
      <c r="O39"/>
      <c r="P39"/>
      <c r="Q39"/>
    </row>
    <row r="40" spans="7:17">
      <c r="G40"/>
      <c r="H40"/>
      <c r="I40"/>
      <c r="J40"/>
      <c r="K40"/>
      <c r="L40"/>
      <c r="M40"/>
      <c r="N40"/>
      <c r="O40"/>
      <c r="P40"/>
      <c r="Q40"/>
    </row>
    <row r="41" spans="7:17">
      <c r="G41"/>
      <c r="H41"/>
      <c r="I41"/>
      <c r="J41"/>
      <c r="K41"/>
      <c r="L41"/>
      <c r="M41"/>
      <c r="N41"/>
      <c r="O41"/>
      <c r="P41"/>
      <c r="Q41"/>
    </row>
  </sheetData>
  <phoneticPr fontId="6"/>
  <hyperlinks>
    <hyperlink ref="A14" r:id="rId1" xr:uid="{73EA39A2-5C28-456B-A332-1552DEC77BBC}"/>
    <hyperlink ref="D15" location="目次!A1" display="目次に戻る" xr:uid="{F7C23570-1D2E-4E9C-8567-D3FE732DA2F4}"/>
  </hyperlinks>
  <pageMargins left="0.70866141732283472" right="0.70866141732283472" top="0.74803149606299213" bottom="0.74803149606299213" header="0.31496062992125984" footer="0.31496062992125984"/>
  <pageSetup paperSize="9" scale="96" fitToHeight="0" orientation="portrait" verticalDpi="300" r:id="rId2"/>
  <headerFooter>
    <oddHeader>&amp;L&amp;"Calibri"&amp;10&amp;KFF0000 CONFIDENTIAL&amp;1#_x000D_</oddHeader>
  </headerFooter>
  <colBreaks count="1" manualBreakCount="1">
    <brk id="16"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09E70-B3E5-4C70-933D-21C57BD47E09}">
  <sheetPr>
    <tabColor theme="5" tint="0.59999389629810485"/>
    <pageSetUpPr fitToPage="1"/>
  </sheetPr>
  <dimension ref="A1:S7"/>
  <sheetViews>
    <sheetView showGridLines="0" view="pageBreakPreview" zoomScaleNormal="100" zoomScaleSheetLayoutView="100" workbookViewId="0"/>
  </sheetViews>
  <sheetFormatPr defaultColWidth="9" defaultRowHeight="14.25"/>
  <cols>
    <col min="1" max="1" width="10" style="3" customWidth="1"/>
    <col min="2" max="2" width="18.5" style="3" customWidth="1"/>
    <col min="3" max="7" width="13.5" style="3" customWidth="1"/>
    <col min="8" max="11" width="9.875" style="3" customWidth="1"/>
    <col min="12" max="12" width="11" style="3" customWidth="1"/>
    <col min="13" max="15" width="9.875" style="3" customWidth="1"/>
    <col min="16" max="19" width="10.375" style="3" customWidth="1"/>
    <col min="20" max="16384" width="9" style="3"/>
  </cols>
  <sheetData>
    <row r="1" spans="1:19" ht="21">
      <c r="A1" s="19" t="s">
        <v>384</v>
      </c>
      <c r="B1" s="19"/>
      <c r="C1" s="1"/>
      <c r="D1" s="1"/>
      <c r="E1" s="1"/>
      <c r="F1" s="1"/>
      <c r="G1" s="1"/>
      <c r="H1" s="20" t="s">
        <v>522</v>
      </c>
      <c r="K1" s="1"/>
      <c r="L1" s="1"/>
    </row>
    <row r="2" spans="1:19">
      <c r="A2" s="20" t="s">
        <v>538</v>
      </c>
      <c r="B2" s="20"/>
      <c r="C2" s="21"/>
      <c r="D2" s="21"/>
      <c r="E2" s="21"/>
      <c r="F2" s="21"/>
      <c r="G2" s="21"/>
      <c r="H2" s="20"/>
    </row>
    <row r="3" spans="1:19">
      <c r="A3" s="5" t="s">
        <v>539</v>
      </c>
    </row>
    <row r="4" spans="1:19">
      <c r="A4" s="13" t="s">
        <v>329</v>
      </c>
      <c r="B4" s="13" t="s">
        <v>386</v>
      </c>
      <c r="C4" s="167" t="s">
        <v>540</v>
      </c>
      <c r="D4" s="167" t="s">
        <v>541</v>
      </c>
      <c r="E4" s="24" t="s">
        <v>542</v>
      </c>
      <c r="F4" s="24" t="s">
        <v>543</v>
      </c>
      <c r="G4" s="24" t="s">
        <v>544</v>
      </c>
      <c r="O4" s="2"/>
      <c r="P4" s="2"/>
      <c r="Q4" s="2"/>
      <c r="R4" s="2"/>
      <c r="S4" s="2"/>
    </row>
    <row r="5" spans="1:19">
      <c r="A5" s="17" t="s">
        <v>317</v>
      </c>
      <c r="B5" s="11" t="s">
        <v>545</v>
      </c>
      <c r="C5" s="4">
        <v>70.599999999999994</v>
      </c>
      <c r="D5" s="4">
        <v>69.8</v>
      </c>
      <c r="E5" s="25">
        <v>68.7</v>
      </c>
      <c r="F5" s="25">
        <v>68.900000000000006</v>
      </c>
      <c r="G5" s="25">
        <v>68.2</v>
      </c>
      <c r="H5" s="200"/>
      <c r="K5" s="157"/>
      <c r="L5" s="157"/>
      <c r="M5" s="201"/>
      <c r="N5" s="201"/>
      <c r="O5" s="157"/>
      <c r="P5" s="157"/>
      <c r="Q5" s="157"/>
      <c r="R5" s="157"/>
      <c r="S5" s="157"/>
    </row>
    <row r="7" spans="1:19">
      <c r="H7" s="14" t="s">
        <v>113</v>
      </c>
    </row>
  </sheetData>
  <phoneticPr fontId="6"/>
  <hyperlinks>
    <hyperlink ref="H7" location="目次!A1" display="目次に戻る" xr:uid="{13B2FF40-1986-4821-B2BA-9D9D505AB392}"/>
  </hyperlinks>
  <pageMargins left="0.70866141732283472" right="0.70866141732283472" top="0.74803149606299213" bottom="0.74803149606299213" header="0.31496062992125984" footer="0.31496062992125984"/>
  <pageSetup paperSize="9" scale="74" fitToHeight="0" orientation="portrait" verticalDpi="300" r:id="rId1"/>
  <headerFooter>
    <oddHeader>&amp;L&amp;"Calibri"&amp;10&amp;KFF0000 CONFIDENTIAL&amp;1#_x000D_</oddHeader>
  </headerFooter>
  <colBreaks count="1" manualBreakCount="1">
    <brk id="18"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3C6F9-E95E-3C40-810B-15C5594211B6}">
  <sheetPr codeName="Sheet27">
    <tabColor theme="5" tint="0.59999389629810485"/>
    <pageSetUpPr fitToPage="1"/>
  </sheetPr>
  <dimension ref="A1:O37"/>
  <sheetViews>
    <sheetView showGridLines="0" view="pageBreakPreview" zoomScaleNormal="100" zoomScaleSheetLayoutView="100" workbookViewId="0"/>
  </sheetViews>
  <sheetFormatPr defaultColWidth="9" defaultRowHeight="14.25"/>
  <cols>
    <col min="1" max="1" width="10.875" style="3" customWidth="1"/>
    <col min="2" max="2" width="32.625" style="3" customWidth="1"/>
    <col min="3" max="7" width="13" style="3" customWidth="1"/>
    <col min="8" max="10" width="9.875" style="3" customWidth="1"/>
    <col min="11" max="14" width="10.375" style="3" customWidth="1"/>
    <col min="15" max="16384" width="9" style="3"/>
  </cols>
  <sheetData>
    <row r="1" spans="1:9" ht="21">
      <c r="A1" s="19" t="s">
        <v>384</v>
      </c>
      <c r="B1" s="19"/>
      <c r="C1" s="1"/>
      <c r="D1" s="1"/>
      <c r="E1" s="1"/>
      <c r="F1" s="1"/>
      <c r="G1" s="1"/>
      <c r="H1" s="20" t="s">
        <v>522</v>
      </c>
      <c r="I1" s="1"/>
    </row>
    <row r="2" spans="1:9">
      <c r="A2" s="20" t="s">
        <v>538</v>
      </c>
      <c r="B2" s="20"/>
      <c r="C2" s="21"/>
      <c r="D2" s="21"/>
      <c r="E2" s="20"/>
      <c r="F2" s="20"/>
      <c r="G2" s="20"/>
      <c r="H2" s="16"/>
    </row>
    <row r="3" spans="1:9">
      <c r="A3" s="5" t="s">
        <v>546</v>
      </c>
    </row>
    <row r="4" spans="1:9" ht="13.5" customHeight="1">
      <c r="A4" s="26" t="s">
        <v>170</v>
      </c>
      <c r="B4" s="599" t="s">
        <v>547</v>
      </c>
      <c r="C4" s="599"/>
      <c r="D4" s="599"/>
      <c r="E4" s="599"/>
      <c r="F4" s="599"/>
      <c r="G4" s="599"/>
    </row>
    <row r="5" spans="1:9">
      <c r="A5" s="13" t="s">
        <v>329</v>
      </c>
      <c r="B5" s="32" t="s">
        <v>386</v>
      </c>
      <c r="C5" s="47" t="s">
        <v>540</v>
      </c>
      <c r="D5" s="47" t="s">
        <v>541</v>
      </c>
      <c r="E5" s="33" t="s">
        <v>542</v>
      </c>
      <c r="F5" s="33" t="s">
        <v>543</v>
      </c>
      <c r="G5" s="33" t="s">
        <v>544</v>
      </c>
    </row>
    <row r="6" spans="1:9">
      <c r="A6" s="30" t="s">
        <v>317</v>
      </c>
      <c r="B6" s="11" t="s">
        <v>548</v>
      </c>
      <c r="C6" s="4">
        <v>39.200000000000003</v>
      </c>
      <c r="D6" s="4">
        <v>42.6</v>
      </c>
      <c r="E6" s="25">
        <v>43.7</v>
      </c>
      <c r="F6" s="23">
        <v>44.68</v>
      </c>
      <c r="G6" s="23">
        <v>46.1</v>
      </c>
      <c r="H6" s="3" t="s">
        <v>477</v>
      </c>
    </row>
    <row r="7" spans="1:9">
      <c r="A7" s="31"/>
      <c r="B7" s="11" t="s">
        <v>549</v>
      </c>
      <c r="C7" s="4"/>
      <c r="D7" s="4"/>
      <c r="E7" s="25"/>
      <c r="F7" s="23">
        <v>9.6</v>
      </c>
      <c r="G7" s="23">
        <v>9.4</v>
      </c>
    </row>
    <row r="8" spans="1:9">
      <c r="A8" s="2"/>
      <c r="B8" s="156"/>
      <c r="C8" s="157"/>
      <c r="D8" s="157"/>
      <c r="E8" s="158"/>
      <c r="F8" s="159"/>
      <c r="G8" s="160"/>
    </row>
    <row r="9" spans="1:9">
      <c r="A9" s="8" t="s">
        <v>550</v>
      </c>
      <c r="B9" s="22"/>
      <c r="C9" s="35"/>
      <c r="F9" s="18"/>
      <c r="G9" s="18"/>
    </row>
    <row r="10" spans="1:9">
      <c r="A10" s="3" t="s">
        <v>551</v>
      </c>
      <c r="B10" s="2"/>
      <c r="C10" s="2"/>
      <c r="D10" s="2"/>
      <c r="E10" s="2"/>
      <c r="F10" s="18"/>
      <c r="G10" s="18"/>
    </row>
    <row r="11" spans="1:9">
      <c r="A11" s="3" t="s">
        <v>552</v>
      </c>
      <c r="B11" s="18"/>
      <c r="C11" s="18"/>
      <c r="D11" s="18"/>
      <c r="E11" s="18"/>
      <c r="F11" s="18"/>
      <c r="G11" s="18"/>
      <c r="H11" s="152"/>
    </row>
    <row r="12" spans="1:9" ht="14.45" customHeight="1">
      <c r="A12" s="7" t="s">
        <v>508</v>
      </c>
      <c r="F12" s="2"/>
      <c r="G12" s="2"/>
    </row>
    <row r="13" spans="1:9" ht="13.5" customHeight="1">
      <c r="A13" s="18"/>
      <c r="B13" s="18"/>
      <c r="C13" s="18"/>
      <c r="D13" s="18"/>
      <c r="E13" s="18"/>
      <c r="F13" s="18"/>
      <c r="G13" s="18"/>
    </row>
    <row r="14" spans="1:9">
      <c r="A14" s="3" t="s">
        <v>186</v>
      </c>
    </row>
    <row r="15" spans="1:9">
      <c r="A15" s="10" t="s">
        <v>553</v>
      </c>
    </row>
    <row r="16" spans="1:9">
      <c r="H16" s="14" t="s">
        <v>113</v>
      </c>
    </row>
    <row r="33" spans="5:15">
      <c r="E33"/>
      <c r="F33"/>
      <c r="G33"/>
      <c r="H33"/>
      <c r="I33"/>
      <c r="J33"/>
      <c r="K33"/>
      <c r="L33"/>
      <c r="M33"/>
      <c r="N33"/>
      <c r="O33"/>
    </row>
    <row r="34" spans="5:15">
      <c r="E34"/>
      <c r="F34"/>
      <c r="G34"/>
      <c r="H34"/>
      <c r="I34"/>
      <c r="J34"/>
      <c r="K34"/>
      <c r="L34"/>
      <c r="M34"/>
      <c r="N34"/>
      <c r="O34"/>
    </row>
    <row r="35" spans="5:15">
      <c r="E35"/>
      <c r="F35"/>
      <c r="G35"/>
      <c r="H35"/>
      <c r="I35"/>
      <c r="J35"/>
      <c r="K35"/>
      <c r="L35"/>
      <c r="M35"/>
      <c r="N35"/>
      <c r="O35"/>
    </row>
    <row r="36" spans="5:15">
      <c r="E36"/>
      <c r="F36"/>
      <c r="G36"/>
      <c r="H36"/>
      <c r="I36"/>
      <c r="J36"/>
      <c r="K36"/>
      <c r="L36"/>
      <c r="M36"/>
      <c r="N36"/>
      <c r="O36"/>
    </row>
    <row r="37" spans="5:15">
      <c r="E37"/>
      <c r="F37"/>
      <c r="G37"/>
      <c r="H37"/>
      <c r="I37"/>
      <c r="J37"/>
      <c r="K37"/>
      <c r="L37"/>
      <c r="M37"/>
      <c r="N37"/>
      <c r="O37"/>
    </row>
  </sheetData>
  <mergeCells count="1">
    <mergeCell ref="B4:G4"/>
  </mergeCells>
  <phoneticPr fontId="6"/>
  <hyperlinks>
    <hyperlink ref="A15" r:id="rId1" xr:uid="{C35B095F-DFAB-4FC6-961E-EED5EE80B4D5}"/>
    <hyperlink ref="H16" location="目次!A1" display="目次に戻る" xr:uid="{D8B492CE-D39C-4C30-8DFA-615ACC446A3D}"/>
  </hyperlinks>
  <pageMargins left="0.70866141732283472" right="0.70866141732283472" top="0.74803149606299213" bottom="0.74803149606299213" header="0.31496062992125984" footer="0.31496062992125984"/>
  <pageSetup paperSize="9" scale="66" fitToHeight="0" orientation="portrait" verticalDpi="300" r:id="rId2"/>
  <headerFooter>
    <oddHeader>&amp;L&amp;"Calibri"&amp;10&amp;KFF0000 CONFIDENTIAL&amp;1#_x000D_</oddHeader>
  </headerFooter>
  <colBreaks count="1" manualBreakCount="1">
    <brk id="13"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6F35C-2E77-49FA-9E63-5B9B0DEB1775}">
  <sheetPr codeName="Sheet3">
    <tabColor theme="5" tint="0.59999389629810485"/>
  </sheetPr>
  <dimension ref="A1:Q42"/>
  <sheetViews>
    <sheetView showGridLines="0" view="pageBreakPreview" zoomScaleNormal="100" zoomScaleSheetLayoutView="100" workbookViewId="0"/>
  </sheetViews>
  <sheetFormatPr defaultColWidth="9" defaultRowHeight="14.25"/>
  <cols>
    <col min="1" max="1" width="13.875" style="3" customWidth="1"/>
    <col min="2" max="2" width="30.375" style="3" customWidth="1"/>
    <col min="3" max="3" width="16.125" style="54" customWidth="1"/>
    <col min="4" max="4" width="16.125" style="3" customWidth="1"/>
    <col min="5" max="6" width="12.375" style="3" customWidth="1"/>
    <col min="7" max="8" width="9.875" style="3" customWidth="1"/>
    <col min="9" max="9" width="11" style="3" customWidth="1"/>
    <col min="10" max="12" width="9.875" style="3" customWidth="1"/>
    <col min="13" max="16" width="10.375" style="3" customWidth="1"/>
    <col min="17" max="16384" width="9" style="3"/>
  </cols>
  <sheetData>
    <row r="1" spans="1:7" ht="21">
      <c r="A1" s="19" t="s">
        <v>384</v>
      </c>
      <c r="B1" s="19"/>
      <c r="C1" s="9"/>
      <c r="D1" s="9"/>
      <c r="E1" s="1"/>
      <c r="F1" s="1"/>
      <c r="G1" s="20" t="s">
        <v>522</v>
      </c>
    </row>
    <row r="2" spans="1:7">
      <c r="A2" s="20" t="s">
        <v>538</v>
      </c>
      <c r="B2" s="20"/>
      <c r="C2" s="20"/>
      <c r="D2" s="20"/>
      <c r="E2" s="21"/>
      <c r="F2" s="21"/>
      <c r="G2" s="20"/>
    </row>
    <row r="3" spans="1:7">
      <c r="A3" s="5" t="s">
        <v>554</v>
      </c>
      <c r="B3" s="5"/>
      <c r="C3" s="5"/>
      <c r="D3" s="5"/>
    </row>
    <row r="4" spans="1:7">
      <c r="A4" s="13" t="s">
        <v>329</v>
      </c>
      <c r="B4" s="13" t="s">
        <v>386</v>
      </c>
      <c r="C4" s="24" t="s">
        <v>543</v>
      </c>
      <c r="D4" s="24" t="s">
        <v>555</v>
      </c>
    </row>
    <row r="5" spans="1:7">
      <c r="A5" s="17" t="s">
        <v>408</v>
      </c>
      <c r="B5" s="155" t="s">
        <v>556</v>
      </c>
      <c r="C5" s="25">
        <v>38.1</v>
      </c>
      <c r="D5" s="25">
        <v>65.400000000000006</v>
      </c>
      <c r="E5" s="3" t="s">
        <v>477</v>
      </c>
    </row>
    <row r="6" spans="1:7" ht="81.75" customHeight="1">
      <c r="A6" s="495" t="s">
        <v>557</v>
      </c>
      <c r="B6" s="495"/>
      <c r="C6" s="495"/>
      <c r="D6" s="495"/>
      <c r="E6" s="495"/>
      <c r="F6" s="495"/>
    </row>
    <row r="7" spans="1:7">
      <c r="A7" s="7" t="s">
        <v>558</v>
      </c>
      <c r="C7" s="3"/>
    </row>
    <row r="8" spans="1:7">
      <c r="A8" s="29"/>
      <c r="B8" s="22"/>
      <c r="C8" s="22"/>
      <c r="D8" s="22"/>
      <c r="E8" s="22"/>
      <c r="F8" s="22"/>
    </row>
    <row r="9" spans="1:7">
      <c r="A9" s="3" t="s">
        <v>186</v>
      </c>
      <c r="B9" s="22"/>
      <c r="C9" s="22"/>
      <c r="D9" s="22"/>
      <c r="E9" s="22"/>
      <c r="F9" s="22"/>
    </row>
    <row r="10" spans="1:7">
      <c r="A10" s="10" t="s">
        <v>375</v>
      </c>
      <c r="B10" s="22"/>
      <c r="C10" s="22"/>
      <c r="D10" s="22"/>
      <c r="E10" s="22"/>
      <c r="F10" s="22"/>
    </row>
    <row r="11" spans="1:7">
      <c r="C11" s="3"/>
      <c r="G11" s="14" t="s">
        <v>113</v>
      </c>
    </row>
    <row r="38" spans="7:17">
      <c r="G38"/>
      <c r="H38"/>
      <c r="I38"/>
      <c r="J38"/>
      <c r="K38"/>
      <c r="L38"/>
      <c r="M38"/>
      <c r="N38"/>
      <c r="O38"/>
      <c r="P38"/>
      <c r="Q38"/>
    </row>
    <row r="39" spans="7:17">
      <c r="G39"/>
      <c r="H39"/>
      <c r="I39"/>
      <c r="J39"/>
      <c r="K39"/>
      <c r="L39"/>
      <c r="M39"/>
      <c r="N39"/>
      <c r="O39"/>
      <c r="P39"/>
      <c r="Q39"/>
    </row>
    <row r="40" spans="7:17">
      <c r="G40"/>
      <c r="H40"/>
      <c r="I40"/>
      <c r="J40"/>
      <c r="K40"/>
      <c r="L40"/>
      <c r="M40"/>
      <c r="N40"/>
      <c r="O40"/>
      <c r="P40"/>
      <c r="Q40"/>
    </row>
    <row r="41" spans="7:17">
      <c r="G41"/>
      <c r="H41"/>
      <c r="I41"/>
      <c r="J41"/>
      <c r="K41"/>
      <c r="L41"/>
      <c r="M41"/>
      <c r="N41"/>
      <c r="O41"/>
      <c r="P41"/>
      <c r="Q41"/>
    </row>
    <row r="42" spans="7:17">
      <c r="G42"/>
      <c r="H42"/>
      <c r="I42"/>
      <c r="J42"/>
      <c r="K42"/>
      <c r="L42"/>
      <c r="M42"/>
      <c r="N42"/>
      <c r="O42"/>
      <c r="P42"/>
      <c r="Q42"/>
    </row>
  </sheetData>
  <mergeCells count="1">
    <mergeCell ref="A6:F6"/>
  </mergeCells>
  <phoneticPr fontId="6"/>
  <hyperlinks>
    <hyperlink ref="G11" location="目次!A1" display="目次に戻る" xr:uid="{16089A93-4E0A-48EF-BE35-775E2F0AA5D7}"/>
    <hyperlink ref="A10" r:id="rId1" xr:uid="{1A508CC7-4D8A-48C7-8B4D-42EB977FA44E}"/>
  </hyperlinks>
  <pageMargins left="0.7" right="0.7" top="0.75" bottom="0.75" header="0.3" footer="0.3"/>
  <pageSetup paperSize="9" scale="71" orientation="portrait" horizontalDpi="1200" verticalDpi="1200" r:id="rId2"/>
  <headerFooter>
    <oddHeader>&amp;L&amp;"Calibri"&amp;10&amp;KFF0000 CONFIDENTIAL&amp;1#_x000D_</oddHeader>
  </headerFooter>
  <colBreaks count="1" manualBreakCount="1">
    <brk id="7"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36CDD-919C-3541-92E8-3955A20A273F}">
  <sheetPr codeName="Sheet29">
    <tabColor theme="5" tint="0.59999389629810485"/>
    <pageSetUpPr fitToPage="1"/>
  </sheetPr>
  <dimension ref="A1:P53"/>
  <sheetViews>
    <sheetView showGridLines="0" view="pageBreakPreview" zoomScaleNormal="100" zoomScaleSheetLayoutView="100" workbookViewId="0"/>
  </sheetViews>
  <sheetFormatPr defaultColWidth="9" defaultRowHeight="14.25"/>
  <cols>
    <col min="1" max="1" width="17.875" style="3" customWidth="1"/>
    <col min="2" max="2" width="18.875" style="3" customWidth="1"/>
    <col min="3" max="3" width="45.625" style="3" customWidth="1"/>
    <col min="4" max="5" width="14.875" style="3" customWidth="1"/>
    <col min="6" max="7" width="9.875" style="3" customWidth="1"/>
    <col min="8" max="8" width="11" style="3" customWidth="1"/>
    <col min="9" max="11" width="9.875" style="3" customWidth="1"/>
    <col min="12" max="15" width="10.375" style="3" customWidth="1"/>
    <col min="16" max="16384" width="9" style="3"/>
  </cols>
  <sheetData>
    <row r="1" spans="1:10" ht="21">
      <c r="A1" s="19" t="s">
        <v>384</v>
      </c>
      <c r="B1" s="19"/>
      <c r="C1" s="9"/>
      <c r="D1" s="1"/>
      <c r="E1" s="1"/>
      <c r="F1" s="20" t="s">
        <v>522</v>
      </c>
      <c r="J1" s="1"/>
    </row>
    <row r="2" spans="1:10">
      <c r="A2" s="20" t="s">
        <v>538</v>
      </c>
      <c r="B2" s="20"/>
      <c r="C2" s="20"/>
      <c r="D2" s="21"/>
      <c r="E2" s="21"/>
      <c r="F2" s="20"/>
    </row>
    <row r="3" spans="1:10" ht="15.75">
      <c r="A3" s="5" t="s">
        <v>559</v>
      </c>
      <c r="B3" s="5"/>
      <c r="C3" s="5"/>
    </row>
    <row r="4" spans="1:10">
      <c r="A4" s="27" t="s">
        <v>329</v>
      </c>
      <c r="B4" s="28" t="s">
        <v>386</v>
      </c>
      <c r="C4" s="28"/>
      <c r="D4" s="15" t="s">
        <v>390</v>
      </c>
      <c r="E4" s="15" t="s">
        <v>391</v>
      </c>
    </row>
    <row r="5" spans="1:10" ht="15.75">
      <c r="A5" s="36" t="s">
        <v>408</v>
      </c>
      <c r="B5" s="37" t="s">
        <v>560</v>
      </c>
      <c r="C5" s="38" t="s">
        <v>561</v>
      </c>
      <c r="D5" s="48">
        <v>72.2</v>
      </c>
      <c r="E5" s="402">
        <v>73.400000000000006</v>
      </c>
    </row>
    <row r="6" spans="1:10" ht="15.75">
      <c r="A6" s="39"/>
      <c r="B6" s="40"/>
      <c r="C6" s="41" t="s">
        <v>562</v>
      </c>
      <c r="D6" s="49">
        <v>68</v>
      </c>
      <c r="E6" s="403">
        <v>69.8</v>
      </c>
    </row>
    <row r="7" spans="1:10" ht="15.75">
      <c r="A7" s="12"/>
      <c r="B7" s="12"/>
      <c r="C7" s="42" t="s">
        <v>563</v>
      </c>
      <c r="D7" s="50">
        <v>87.4</v>
      </c>
      <c r="E7" s="404">
        <v>86.4</v>
      </c>
    </row>
    <row r="8" spans="1:10">
      <c r="A8" s="43"/>
      <c r="B8" s="43"/>
      <c r="C8" s="44" t="s">
        <v>564</v>
      </c>
      <c r="D8" s="51">
        <v>88.1</v>
      </c>
      <c r="E8" s="405">
        <v>89.4</v>
      </c>
    </row>
    <row r="9" spans="1:10">
      <c r="A9" s="43"/>
      <c r="B9" s="43"/>
      <c r="C9" s="45" t="s">
        <v>565</v>
      </c>
      <c r="D9" s="52">
        <v>51.4</v>
      </c>
      <c r="E9" s="406">
        <v>52</v>
      </c>
      <c r="F9" s="3" t="s">
        <v>477</v>
      </c>
    </row>
    <row r="10" spans="1:10" ht="15.75">
      <c r="A10" s="43"/>
      <c r="B10" s="43"/>
      <c r="C10" s="46" t="s">
        <v>566</v>
      </c>
      <c r="D10" s="53">
        <v>106.7</v>
      </c>
      <c r="E10" s="407">
        <v>106.7</v>
      </c>
      <c r="F10" s="3" t="s">
        <v>477</v>
      </c>
    </row>
    <row r="11" spans="1:10">
      <c r="A11" s="34"/>
      <c r="B11" s="34"/>
      <c r="C11" s="46" t="s">
        <v>567</v>
      </c>
      <c r="D11" s="53">
        <v>65</v>
      </c>
      <c r="E11" s="407">
        <v>63.5</v>
      </c>
      <c r="F11" s="3" t="s">
        <v>477</v>
      </c>
    </row>
    <row r="12" spans="1:10">
      <c r="A12" s="8" t="s">
        <v>550</v>
      </c>
      <c r="B12" s="22"/>
      <c r="C12" s="153"/>
      <c r="D12" s="35"/>
      <c r="E12" s="35"/>
    </row>
    <row r="13" spans="1:10">
      <c r="A13" s="29" t="s">
        <v>568</v>
      </c>
      <c r="B13" s="22"/>
      <c r="C13" s="22"/>
      <c r="D13" s="22"/>
      <c r="E13" s="22"/>
    </row>
    <row r="14" spans="1:10">
      <c r="A14" s="29" t="s">
        <v>569</v>
      </c>
      <c r="B14" s="22"/>
      <c r="C14" s="22"/>
      <c r="D14" s="22"/>
      <c r="E14" s="22"/>
    </row>
    <row r="15" spans="1:10">
      <c r="A15" s="29" t="s">
        <v>570</v>
      </c>
      <c r="B15" s="22"/>
      <c r="C15" s="22"/>
      <c r="D15" s="22"/>
      <c r="E15" s="22"/>
    </row>
    <row r="16" spans="1:10">
      <c r="A16" s="29" t="s">
        <v>571</v>
      </c>
      <c r="B16" s="22"/>
      <c r="C16" s="22"/>
      <c r="D16" s="22"/>
      <c r="E16" s="22"/>
    </row>
    <row r="17" spans="1:6">
      <c r="A17" s="29" t="s">
        <v>572</v>
      </c>
      <c r="B17" s="22"/>
      <c r="C17" s="22"/>
      <c r="D17" s="22"/>
      <c r="E17" s="22"/>
    </row>
    <row r="18" spans="1:6">
      <c r="A18" s="7" t="s">
        <v>558</v>
      </c>
      <c r="D18" s="22"/>
      <c r="E18" s="22"/>
    </row>
    <row r="19" spans="1:6">
      <c r="A19" s="29"/>
      <c r="C19" s="22"/>
      <c r="D19" s="22"/>
      <c r="E19" s="22"/>
    </row>
    <row r="20" spans="1:6">
      <c r="A20" s="3" t="s">
        <v>186</v>
      </c>
      <c r="B20" s="22"/>
      <c r="C20" s="22"/>
      <c r="D20" s="22"/>
      <c r="E20" s="22"/>
    </row>
    <row r="21" spans="1:6">
      <c r="A21" s="10" t="s">
        <v>375</v>
      </c>
      <c r="B21" s="22"/>
      <c r="C21" s="22"/>
      <c r="D21" s="22"/>
      <c r="E21" s="22"/>
    </row>
    <row r="22" spans="1:6">
      <c r="F22" s="14" t="s">
        <v>113</v>
      </c>
    </row>
    <row r="49" spans="6:16">
      <c r="F49"/>
      <c r="G49"/>
      <c r="H49"/>
      <c r="I49"/>
      <c r="J49"/>
      <c r="K49"/>
      <c r="L49"/>
      <c r="M49"/>
      <c r="N49"/>
      <c r="O49"/>
      <c r="P49"/>
    </row>
    <row r="50" spans="6:16">
      <c r="F50"/>
      <c r="G50"/>
      <c r="H50"/>
      <c r="I50"/>
      <c r="J50"/>
      <c r="K50"/>
      <c r="L50"/>
      <c r="M50"/>
      <c r="N50"/>
      <c r="O50"/>
      <c r="P50"/>
    </row>
    <row r="51" spans="6:16">
      <c r="F51"/>
      <c r="G51"/>
      <c r="H51"/>
      <c r="I51"/>
      <c r="J51"/>
      <c r="K51"/>
      <c r="L51"/>
      <c r="M51"/>
      <c r="N51"/>
      <c r="O51"/>
      <c r="P51"/>
    </row>
    <row r="52" spans="6:16">
      <c r="F52"/>
      <c r="G52"/>
      <c r="H52"/>
      <c r="I52"/>
      <c r="J52"/>
      <c r="K52"/>
      <c r="L52"/>
      <c r="M52"/>
      <c r="N52"/>
      <c r="O52"/>
      <c r="P52"/>
    </row>
    <row r="53" spans="6:16">
      <c r="F53"/>
      <c r="G53"/>
      <c r="H53"/>
      <c r="I53"/>
      <c r="J53"/>
      <c r="K53"/>
      <c r="L53"/>
      <c r="M53"/>
      <c r="N53"/>
      <c r="O53"/>
      <c r="P53"/>
    </row>
  </sheetData>
  <phoneticPr fontId="6"/>
  <hyperlinks>
    <hyperlink ref="F22" location="目次!A1" display="目次に戻る" xr:uid="{C529FDBC-B094-4750-BB17-A072727E6BA3}"/>
    <hyperlink ref="A21" r:id="rId1" xr:uid="{C1C506C8-851D-425B-874B-7B574BCBF84E}"/>
  </hyperlinks>
  <pageMargins left="0.70866141732283472" right="0.70866141732283472" top="0.74803149606299213" bottom="0.74803149606299213" header="0.31496062992125984" footer="0.31496062992125984"/>
  <pageSetup paperSize="9" scale="64" fitToHeight="0" orientation="portrait" verticalDpi="300" r:id="rId2"/>
  <headerFooter>
    <oddHeader>&amp;L&amp;"Calibri"&amp;10&amp;KFF0000 CONFIDENTIAL&amp;1#_x000D_</oddHeader>
  </headerFooter>
  <colBreaks count="1" manualBreakCount="1">
    <brk id="15"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8BEFB-C343-4414-84CD-A4F16A16EEDD}">
  <sheetPr codeName="Sheet4">
    <tabColor theme="5" tint="0.59999389629810485"/>
    <pageSetUpPr fitToPage="1"/>
  </sheetPr>
  <dimension ref="A1:M37"/>
  <sheetViews>
    <sheetView showGridLines="0" view="pageBreakPreview" zoomScaleNormal="100" zoomScaleSheetLayoutView="100" workbookViewId="0"/>
  </sheetViews>
  <sheetFormatPr defaultColWidth="9" defaultRowHeight="14.25"/>
  <cols>
    <col min="1" max="1" width="12.875" style="3" customWidth="1"/>
    <col min="2" max="2" width="43.125" style="3" customWidth="1"/>
    <col min="3" max="4" width="17.125" style="3" customWidth="1"/>
    <col min="5" max="5" width="13" style="3" customWidth="1"/>
    <col min="6" max="8" width="9.875" style="3" customWidth="1"/>
    <col min="9" max="12" width="10.375" style="3" customWidth="1"/>
    <col min="13" max="16384" width="9" style="3"/>
  </cols>
  <sheetData>
    <row r="1" spans="1:7" ht="21">
      <c r="A1" s="19" t="s">
        <v>384</v>
      </c>
      <c r="B1" s="19"/>
      <c r="C1" s="1"/>
      <c r="D1" s="1"/>
      <c r="E1" s="1"/>
      <c r="F1" s="20" t="s">
        <v>522</v>
      </c>
      <c r="G1" s="1"/>
    </row>
    <row r="2" spans="1:7">
      <c r="A2" s="20" t="s">
        <v>538</v>
      </c>
      <c r="B2" s="20"/>
      <c r="C2" s="21"/>
      <c r="D2" s="21"/>
      <c r="E2" s="20"/>
      <c r="F2" s="16"/>
    </row>
    <row r="3" spans="1:7">
      <c r="A3" s="5" t="s">
        <v>573</v>
      </c>
      <c r="E3" s="18"/>
    </row>
    <row r="4" spans="1:7" ht="31.5" customHeight="1">
      <c r="A4" s="26" t="s">
        <v>170</v>
      </c>
      <c r="B4" s="599" t="s">
        <v>574</v>
      </c>
      <c r="C4" s="599"/>
      <c r="D4" s="599"/>
      <c r="E4" s="18"/>
    </row>
    <row r="5" spans="1:7">
      <c r="A5" s="13" t="s">
        <v>329</v>
      </c>
      <c r="B5" s="32" t="s">
        <v>386</v>
      </c>
      <c r="C5" s="33" t="s">
        <v>543</v>
      </c>
      <c r="D5" s="24" t="s">
        <v>555</v>
      </c>
      <c r="E5" s="18"/>
    </row>
    <row r="6" spans="1:7">
      <c r="A6" s="30" t="s">
        <v>317</v>
      </c>
      <c r="B6" s="11" t="s">
        <v>575</v>
      </c>
      <c r="C6" s="23">
        <v>56.4</v>
      </c>
      <c r="D6" s="23">
        <v>55.5</v>
      </c>
      <c r="E6" s="3" t="s">
        <v>477</v>
      </c>
    </row>
    <row r="7" spans="1:7">
      <c r="A7" s="154"/>
      <c r="B7" s="155" t="s">
        <v>549</v>
      </c>
      <c r="C7" s="23">
        <v>19.2</v>
      </c>
      <c r="D7" s="23">
        <v>18.899999999999999</v>
      </c>
      <c r="E7" s="18"/>
    </row>
    <row r="8" spans="1:7">
      <c r="A8" s="31"/>
      <c r="B8" s="11" t="s">
        <v>576</v>
      </c>
      <c r="C8" s="23">
        <v>35.299999999999997</v>
      </c>
      <c r="D8" s="23">
        <v>32.799999999999997</v>
      </c>
      <c r="E8" s="18"/>
    </row>
    <row r="9" spans="1:7">
      <c r="B9" s="2"/>
      <c r="C9" s="2"/>
      <c r="D9" s="2"/>
      <c r="E9" s="18"/>
    </row>
    <row r="10" spans="1:7">
      <c r="A10" s="3" t="s">
        <v>551</v>
      </c>
      <c r="B10" s="18"/>
      <c r="C10" s="18"/>
      <c r="D10" s="18"/>
      <c r="E10" s="18"/>
    </row>
    <row r="11" spans="1:7">
      <c r="A11" s="3" t="s">
        <v>577</v>
      </c>
      <c r="B11" s="18"/>
      <c r="C11" s="18"/>
      <c r="D11" s="18"/>
      <c r="E11" s="18"/>
    </row>
    <row r="12" spans="1:7">
      <c r="A12" s="7" t="s">
        <v>578</v>
      </c>
      <c r="B12" s="22"/>
      <c r="C12" s="18"/>
      <c r="D12" s="18"/>
      <c r="E12" s="18"/>
    </row>
    <row r="13" spans="1:7" ht="13.5" customHeight="1">
      <c r="A13" s="18"/>
      <c r="B13" s="18"/>
      <c r="C13"/>
      <c r="D13"/>
      <c r="E13" s="18"/>
    </row>
    <row r="14" spans="1:7">
      <c r="A14" s="3" t="s">
        <v>186</v>
      </c>
    </row>
    <row r="15" spans="1:7">
      <c r="A15" s="10" t="s">
        <v>553</v>
      </c>
    </row>
    <row r="16" spans="1:7">
      <c r="F16" s="14" t="s">
        <v>113</v>
      </c>
    </row>
    <row r="33" spans="5:13">
      <c r="E33"/>
      <c r="F33"/>
      <c r="G33"/>
      <c r="H33"/>
      <c r="I33"/>
      <c r="J33"/>
      <c r="K33"/>
      <c r="L33"/>
      <c r="M33"/>
    </row>
    <row r="34" spans="5:13">
      <c r="E34"/>
      <c r="F34"/>
      <c r="G34"/>
      <c r="H34"/>
      <c r="I34"/>
      <c r="J34"/>
      <c r="K34"/>
      <c r="L34"/>
      <c r="M34"/>
    </row>
    <row r="35" spans="5:13">
      <c r="E35"/>
      <c r="F35"/>
      <c r="G35"/>
      <c r="H35"/>
      <c r="I35"/>
      <c r="J35"/>
      <c r="K35"/>
      <c r="L35"/>
      <c r="M35"/>
    </row>
    <row r="36" spans="5:13">
      <c r="E36"/>
      <c r="F36"/>
      <c r="G36"/>
      <c r="H36"/>
      <c r="I36"/>
      <c r="J36"/>
      <c r="K36"/>
      <c r="L36"/>
      <c r="M36"/>
    </row>
    <row r="37" spans="5:13">
      <c r="E37"/>
      <c r="F37"/>
      <c r="G37"/>
      <c r="H37"/>
      <c r="I37"/>
      <c r="J37"/>
      <c r="K37"/>
      <c r="L37"/>
      <c r="M37"/>
    </row>
  </sheetData>
  <mergeCells count="1">
    <mergeCell ref="B4:D4"/>
  </mergeCells>
  <phoneticPr fontId="6"/>
  <hyperlinks>
    <hyperlink ref="A15" r:id="rId1" xr:uid="{7AA48188-FAB3-47A9-B99A-E6ACD3585775}"/>
    <hyperlink ref="F16" location="目次!A1" display="目次に戻る" xr:uid="{D0C564B8-F835-4015-B8F2-CA1B11DFEF5F}"/>
  </hyperlinks>
  <pageMargins left="0.70866141732283472" right="0.70866141732283472" top="0.74803149606299213" bottom="0.74803149606299213" header="0.31496062992125984" footer="0.31496062992125984"/>
  <pageSetup paperSize="9" scale="69" fitToHeight="0" orientation="portrait" verticalDpi="300" r:id="rId2"/>
  <headerFooter>
    <oddHeader>&amp;L&amp;"Calibri"&amp;10&amp;KFF0000 CONFIDENTIAL&amp;1#_x000D_</oddHeader>
  </headerFooter>
  <colBreaks count="1" manualBreakCount="1">
    <brk id="11"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9ECF3-9320-49AD-83EF-A416C0798E4F}">
  <sheetPr>
    <tabColor theme="5" tint="0.59999389629810485"/>
    <pageSetUpPr fitToPage="1"/>
  </sheetPr>
  <dimension ref="A1:N40"/>
  <sheetViews>
    <sheetView showGridLines="0" view="pageBreakPreview" zoomScaleNormal="100" zoomScaleSheetLayoutView="100" workbookViewId="0"/>
  </sheetViews>
  <sheetFormatPr defaultColWidth="9" defaultRowHeight="14.25"/>
  <cols>
    <col min="1" max="1" width="31.875" style="3" customWidth="1"/>
    <col min="2" max="2" width="23.625" style="3" customWidth="1"/>
    <col min="3" max="3" width="14.125" style="3" customWidth="1"/>
    <col min="4" max="5" width="9.875" style="3" customWidth="1"/>
    <col min="6" max="6" width="11" style="3" customWidth="1"/>
    <col min="7" max="9" width="9.875" style="3" customWidth="1"/>
    <col min="10" max="13" width="10.375" style="3" customWidth="1"/>
    <col min="14" max="16384" width="9" style="3"/>
  </cols>
  <sheetData>
    <row r="1" spans="1:4" ht="21">
      <c r="A1" s="19" t="s">
        <v>384</v>
      </c>
      <c r="B1" s="9"/>
      <c r="C1" s="1"/>
      <c r="D1" s="20" t="s">
        <v>522</v>
      </c>
    </row>
    <row r="2" spans="1:4">
      <c r="A2" s="56" t="s">
        <v>579</v>
      </c>
      <c r="B2" s="20"/>
      <c r="C2" s="21"/>
      <c r="D2" s="20"/>
    </row>
    <row r="3" spans="1:4">
      <c r="A3" s="5" t="s">
        <v>580</v>
      </c>
      <c r="B3" s="5"/>
    </row>
    <row r="4" spans="1:4">
      <c r="A4" s="202" t="s">
        <v>329</v>
      </c>
      <c r="B4" s="203" t="s">
        <v>386</v>
      </c>
      <c r="C4" s="15" t="s">
        <v>391</v>
      </c>
    </row>
    <row r="5" spans="1:4" ht="22.5" customHeight="1">
      <c r="A5" s="600" t="s">
        <v>581</v>
      </c>
      <c r="B5" s="204" t="s">
        <v>582</v>
      </c>
      <c r="C5" s="409">
        <v>280145</v>
      </c>
    </row>
    <row r="6" spans="1:4" ht="22.5" customHeight="1">
      <c r="A6" s="601"/>
      <c r="B6" s="204" t="s">
        <v>583</v>
      </c>
      <c r="C6" s="194">
        <v>20.2</v>
      </c>
    </row>
    <row r="7" spans="1:4">
      <c r="A7" s="602" t="s">
        <v>584</v>
      </c>
      <c r="B7" s="584"/>
      <c r="C7" s="584"/>
    </row>
    <row r="8" spans="1:4">
      <c r="A8" s="8"/>
      <c r="B8" s="8"/>
      <c r="C8" s="8"/>
    </row>
    <row r="9" spans="1:4">
      <c r="D9" s="14" t="s">
        <v>113</v>
      </c>
    </row>
    <row r="14" spans="1:4" ht="14.45" customHeight="1"/>
    <row r="19" ht="14.45" customHeight="1"/>
    <row r="28" ht="14.45" customHeight="1"/>
    <row r="30" ht="14.45" customHeight="1"/>
    <row r="34" spans="4:14" ht="14.45" customHeight="1"/>
    <row r="36" spans="4:14">
      <c r="D36"/>
      <c r="E36"/>
      <c r="F36"/>
      <c r="G36"/>
      <c r="H36"/>
      <c r="I36"/>
      <c r="J36"/>
      <c r="K36"/>
      <c r="L36"/>
      <c r="M36"/>
      <c r="N36"/>
    </row>
    <row r="37" spans="4:14">
      <c r="D37"/>
      <c r="E37"/>
      <c r="F37"/>
      <c r="G37"/>
      <c r="H37"/>
      <c r="I37"/>
      <c r="J37"/>
      <c r="K37"/>
      <c r="L37"/>
      <c r="M37"/>
      <c r="N37"/>
    </row>
    <row r="38" spans="4:14">
      <c r="D38"/>
      <c r="E38"/>
      <c r="F38"/>
      <c r="G38"/>
      <c r="H38"/>
      <c r="I38"/>
      <c r="J38"/>
      <c r="K38"/>
      <c r="L38"/>
      <c r="M38"/>
      <c r="N38"/>
    </row>
    <row r="39" spans="4:14">
      <c r="D39"/>
      <c r="E39"/>
      <c r="F39"/>
      <c r="G39"/>
      <c r="H39"/>
      <c r="I39"/>
      <c r="J39"/>
      <c r="K39"/>
      <c r="L39"/>
      <c r="M39"/>
      <c r="N39"/>
    </row>
    <row r="40" spans="4:14">
      <c r="D40"/>
      <c r="E40"/>
      <c r="F40"/>
      <c r="G40"/>
      <c r="H40"/>
      <c r="I40"/>
      <c r="J40"/>
      <c r="K40"/>
      <c r="L40"/>
      <c r="M40"/>
      <c r="N40"/>
    </row>
  </sheetData>
  <mergeCells count="2">
    <mergeCell ref="A5:A6"/>
    <mergeCell ref="A7:C7"/>
  </mergeCells>
  <phoneticPr fontId="6"/>
  <hyperlinks>
    <hyperlink ref="D9" location="目次!A1" display="目次に戻る" xr:uid="{0C1A3CF7-9176-4364-8198-0B93DFE3E09F}"/>
  </hyperlinks>
  <pageMargins left="0.70866141732283472" right="0.70866141732283472" top="0.74803149606299213" bottom="0.74803149606299213" header="0.31496062992125984" footer="0.31496062992125984"/>
  <pageSetup paperSize="9" scale="99" fitToHeight="0" orientation="portrait" verticalDpi="300" r:id="rId1"/>
  <headerFooter>
    <oddHeader>&amp;L&amp;"Calibri"&amp;10&amp;KFF0000 CONFIDENTIAL&amp;1#_x000D_</oddHeader>
  </headerFooter>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F2699-9246-43E7-ACF9-773C8323EDE4}">
  <sheetPr>
    <tabColor theme="6" tint="-0.499984740745262"/>
    <pageSetUpPr fitToPage="1"/>
  </sheetPr>
  <dimension ref="A1:T29"/>
  <sheetViews>
    <sheetView showGridLines="0" view="pageBreakPreview" zoomScaleNormal="80" zoomScaleSheetLayoutView="100" workbookViewId="0"/>
  </sheetViews>
  <sheetFormatPr defaultColWidth="9" defaultRowHeight="14.25"/>
  <cols>
    <col min="1" max="1" width="3.875" style="3" customWidth="1"/>
    <col min="2" max="2" width="31.125" style="254" customWidth="1"/>
    <col min="3" max="3" width="61.375" style="135" customWidth="1"/>
    <col min="4" max="4" width="89.125" style="135" customWidth="1"/>
    <col min="5" max="5" width="9.625" style="135" customWidth="1"/>
    <col min="6" max="23" width="10.375" style="135" customWidth="1"/>
    <col min="24" max="16384" width="9" style="135"/>
  </cols>
  <sheetData>
    <row r="1" spans="1:20" ht="21">
      <c r="A1" s="238" t="s">
        <v>114</v>
      </c>
      <c r="B1" s="239"/>
      <c r="E1" s="240" t="s">
        <v>115</v>
      </c>
    </row>
    <row r="2" spans="1:20" ht="10.5" customHeight="1">
      <c r="A2" s="2"/>
      <c r="B2" s="241"/>
    </row>
    <row r="3" spans="1:20" ht="24.95" customHeight="1">
      <c r="A3" s="242" t="s">
        <v>116</v>
      </c>
      <c r="B3" s="243"/>
    </row>
    <row r="4" spans="1:20" ht="23.45" customHeight="1">
      <c r="A4" s="244" t="s">
        <v>117</v>
      </c>
      <c r="B4" s="244" t="s">
        <v>118</v>
      </c>
      <c r="C4" s="245" t="s">
        <v>119</v>
      </c>
      <c r="D4" s="246" t="s">
        <v>120</v>
      </c>
    </row>
    <row r="5" spans="1:20" ht="33.950000000000003" customHeight="1">
      <c r="A5" s="247">
        <f t="shared" ref="A5:A19" si="0">ROW()-4</f>
        <v>1</v>
      </c>
      <c r="B5" s="248" t="s">
        <v>121</v>
      </c>
      <c r="C5" s="79" t="s">
        <v>122</v>
      </c>
      <c r="D5" s="249" t="s">
        <v>123</v>
      </c>
      <c r="E5" s="208"/>
      <c r="F5" s="208"/>
      <c r="G5" s="208"/>
      <c r="H5" s="208"/>
      <c r="I5" s="208"/>
      <c r="J5" s="208"/>
      <c r="K5" s="208"/>
      <c r="L5" s="208"/>
      <c r="M5" s="208"/>
      <c r="N5" s="133"/>
      <c r="O5" s="133"/>
      <c r="P5" s="208"/>
      <c r="Q5" s="208"/>
      <c r="R5" s="208"/>
      <c r="S5" s="208"/>
      <c r="T5" s="208"/>
    </row>
    <row r="6" spans="1:20" ht="33.950000000000003" customHeight="1">
      <c r="A6" s="247">
        <f>ROW()-4</f>
        <v>2</v>
      </c>
      <c r="B6" s="248" t="s">
        <v>121</v>
      </c>
      <c r="C6" s="79" t="s">
        <v>124</v>
      </c>
      <c r="D6" s="249" t="s">
        <v>125</v>
      </c>
    </row>
    <row r="7" spans="1:20" ht="33.950000000000003" customHeight="1">
      <c r="A7" s="247">
        <f t="shared" si="0"/>
        <v>3</v>
      </c>
      <c r="B7" s="248" t="s">
        <v>121</v>
      </c>
      <c r="C7" s="79" t="s">
        <v>126</v>
      </c>
      <c r="D7" s="249" t="s">
        <v>127</v>
      </c>
      <c r="E7" s="208"/>
      <c r="F7" s="208"/>
      <c r="G7" s="208"/>
      <c r="H7" s="208"/>
      <c r="I7" s="208"/>
      <c r="J7" s="208"/>
      <c r="K7" s="208"/>
      <c r="L7" s="208"/>
      <c r="M7" s="208"/>
      <c r="N7" s="133"/>
      <c r="O7" s="133"/>
      <c r="P7" s="208"/>
      <c r="Q7" s="208"/>
      <c r="R7" s="208"/>
      <c r="S7" s="208"/>
      <c r="T7" s="208"/>
    </row>
    <row r="8" spans="1:20" ht="33.950000000000003" customHeight="1">
      <c r="A8" s="247">
        <f t="shared" si="0"/>
        <v>4</v>
      </c>
      <c r="B8" s="248" t="s">
        <v>121</v>
      </c>
      <c r="C8" s="79" t="s">
        <v>128</v>
      </c>
      <c r="D8" s="249" t="s">
        <v>129</v>
      </c>
      <c r="E8" s="208"/>
      <c r="F8" s="208"/>
      <c r="G8" s="208"/>
      <c r="H8" s="208"/>
      <c r="I8" s="208"/>
      <c r="J8" s="208"/>
      <c r="K8" s="208"/>
      <c r="L8" s="208"/>
      <c r="M8" s="208"/>
      <c r="N8" s="133"/>
      <c r="O8" s="133"/>
      <c r="P8" s="208"/>
      <c r="Q8" s="208"/>
      <c r="R8" s="208"/>
      <c r="S8" s="208"/>
      <c r="T8" s="208"/>
    </row>
    <row r="9" spans="1:20" ht="33.950000000000003" customHeight="1">
      <c r="A9" s="247">
        <f t="shared" si="0"/>
        <v>5</v>
      </c>
      <c r="B9" s="248" t="s">
        <v>121</v>
      </c>
      <c r="C9" s="250" t="s">
        <v>130</v>
      </c>
      <c r="D9" s="251" t="s">
        <v>131</v>
      </c>
      <c r="E9" s="208"/>
      <c r="F9" s="208"/>
      <c r="G9" s="208"/>
      <c r="H9" s="208"/>
      <c r="I9" s="208"/>
      <c r="J9" s="208"/>
      <c r="K9" s="208"/>
      <c r="L9" s="208"/>
      <c r="M9" s="208"/>
      <c r="N9" s="133"/>
      <c r="O9" s="133"/>
      <c r="P9" s="208"/>
      <c r="Q9" s="208"/>
      <c r="R9" s="208"/>
      <c r="S9" s="208"/>
      <c r="T9" s="208"/>
    </row>
    <row r="10" spans="1:20" ht="33.950000000000003" customHeight="1">
      <c r="A10" s="247">
        <f t="shared" si="0"/>
        <v>6</v>
      </c>
      <c r="B10" s="248" t="s">
        <v>121</v>
      </c>
      <c r="C10" s="79" t="s">
        <v>132</v>
      </c>
      <c r="D10" s="249" t="s">
        <v>133</v>
      </c>
      <c r="E10" s="208"/>
      <c r="F10" s="208"/>
      <c r="G10" s="208"/>
      <c r="H10" s="208"/>
      <c r="I10" s="208"/>
      <c r="J10" s="208"/>
      <c r="K10" s="208"/>
      <c r="L10" s="208"/>
      <c r="M10" s="208"/>
      <c r="N10" s="133"/>
      <c r="O10" s="133"/>
      <c r="P10" s="208"/>
      <c r="Q10" s="208"/>
      <c r="R10" s="208"/>
      <c r="S10" s="208"/>
      <c r="T10" s="208"/>
    </row>
    <row r="11" spans="1:20" ht="33.950000000000003" customHeight="1">
      <c r="A11" s="247">
        <f t="shared" si="0"/>
        <v>7</v>
      </c>
      <c r="B11" s="248" t="s">
        <v>121</v>
      </c>
      <c r="C11" s="82" t="s">
        <v>134</v>
      </c>
      <c r="D11" s="249" t="s">
        <v>135</v>
      </c>
    </row>
    <row r="12" spans="1:20" ht="33.950000000000003" customHeight="1">
      <c r="A12" s="247">
        <f t="shared" si="0"/>
        <v>8</v>
      </c>
      <c r="B12" s="248" t="s">
        <v>121</v>
      </c>
      <c r="C12" s="79" t="s">
        <v>136</v>
      </c>
      <c r="D12" s="249" t="s">
        <v>137</v>
      </c>
      <c r="E12" s="208"/>
      <c r="F12" s="208"/>
      <c r="G12" s="208"/>
      <c r="H12" s="208"/>
      <c r="I12" s="208"/>
      <c r="J12" s="208"/>
      <c r="K12" s="208"/>
      <c r="L12" s="208"/>
      <c r="M12" s="208"/>
      <c r="N12" s="133"/>
      <c r="O12" s="133"/>
      <c r="P12" s="208"/>
      <c r="Q12" s="208"/>
      <c r="R12" s="208"/>
      <c r="S12" s="208"/>
      <c r="T12" s="208"/>
    </row>
    <row r="13" spans="1:20" ht="33.950000000000003" customHeight="1">
      <c r="A13" s="247">
        <f t="shared" si="0"/>
        <v>9</v>
      </c>
      <c r="B13" s="248" t="s">
        <v>121</v>
      </c>
      <c r="C13" s="252" t="s">
        <v>138</v>
      </c>
      <c r="D13" s="249" t="s">
        <v>137</v>
      </c>
      <c r="E13" s="208"/>
      <c r="F13" s="208"/>
      <c r="G13" s="208"/>
      <c r="H13" s="208"/>
      <c r="I13" s="208"/>
      <c r="J13" s="208"/>
      <c r="K13" s="208"/>
      <c r="L13" s="208"/>
      <c r="M13" s="208"/>
      <c r="N13" s="133"/>
      <c r="O13" s="133"/>
      <c r="P13" s="208"/>
      <c r="Q13" s="208"/>
      <c r="R13" s="208"/>
      <c r="S13" s="208"/>
      <c r="T13" s="208"/>
    </row>
    <row r="14" spans="1:20" ht="54.75" customHeight="1">
      <c r="A14" s="247">
        <f t="shared" si="0"/>
        <v>10</v>
      </c>
      <c r="B14" s="248" t="s">
        <v>121</v>
      </c>
      <c r="C14" s="82" t="s">
        <v>139</v>
      </c>
      <c r="D14" s="249" t="s">
        <v>140</v>
      </c>
      <c r="E14" s="208"/>
      <c r="F14" s="208"/>
      <c r="G14" s="208"/>
      <c r="H14" s="208"/>
      <c r="I14" s="208"/>
      <c r="J14" s="208"/>
      <c r="K14" s="208"/>
      <c r="L14" s="208"/>
      <c r="M14" s="208"/>
      <c r="N14" s="133"/>
      <c r="O14" s="133"/>
      <c r="P14" s="208"/>
      <c r="Q14" s="208"/>
      <c r="R14" s="208"/>
      <c r="S14" s="208"/>
      <c r="T14" s="208"/>
    </row>
    <row r="15" spans="1:20" ht="29.45" customHeight="1">
      <c r="A15" s="247">
        <f t="shared" si="0"/>
        <v>11</v>
      </c>
      <c r="B15" s="248" t="s">
        <v>121</v>
      </c>
      <c r="C15" s="252" t="s">
        <v>141</v>
      </c>
      <c r="D15" s="249" t="s">
        <v>142</v>
      </c>
      <c r="E15" s="208"/>
      <c r="F15" s="208"/>
      <c r="G15" s="208"/>
      <c r="H15" s="208"/>
      <c r="I15" s="208"/>
      <c r="J15" s="208"/>
      <c r="K15" s="208"/>
      <c r="L15" s="208"/>
      <c r="M15" s="208"/>
      <c r="N15" s="133"/>
      <c r="O15" s="133"/>
      <c r="P15" s="208"/>
      <c r="Q15" s="208"/>
      <c r="R15" s="208"/>
      <c r="S15" s="208"/>
      <c r="T15" s="208"/>
    </row>
    <row r="16" spans="1:20" ht="33.950000000000003" customHeight="1">
      <c r="A16" s="247">
        <f t="shared" si="0"/>
        <v>12</v>
      </c>
      <c r="B16" s="248" t="s">
        <v>121</v>
      </c>
      <c r="C16" s="82" t="s">
        <v>143</v>
      </c>
      <c r="D16" s="249" t="s">
        <v>144</v>
      </c>
      <c r="E16" s="208"/>
      <c r="F16" s="208"/>
      <c r="G16" s="208"/>
      <c r="H16" s="208"/>
      <c r="I16" s="208"/>
      <c r="J16" s="208"/>
      <c r="K16" s="208"/>
      <c r="L16" s="208"/>
      <c r="M16" s="208"/>
      <c r="N16" s="133"/>
      <c r="O16" s="133"/>
      <c r="P16" s="208"/>
      <c r="Q16" s="208"/>
      <c r="R16" s="208"/>
      <c r="S16" s="208"/>
      <c r="T16" s="208"/>
    </row>
    <row r="17" spans="1:5" ht="33.950000000000003" customHeight="1">
      <c r="A17" s="247">
        <f t="shared" si="0"/>
        <v>13</v>
      </c>
      <c r="B17" s="248" t="s">
        <v>121</v>
      </c>
      <c r="C17" s="82" t="s">
        <v>145</v>
      </c>
      <c r="D17" s="249" t="s">
        <v>146</v>
      </c>
    </row>
    <row r="18" spans="1:5" ht="33.950000000000003" customHeight="1">
      <c r="A18" s="247">
        <f t="shared" si="0"/>
        <v>14</v>
      </c>
      <c r="B18" s="248" t="s">
        <v>121</v>
      </c>
      <c r="C18" s="82" t="s">
        <v>147</v>
      </c>
      <c r="D18" s="249" t="s">
        <v>148</v>
      </c>
    </row>
    <row r="19" spans="1:5" ht="35.1" customHeight="1">
      <c r="A19" s="247">
        <f t="shared" si="0"/>
        <v>15</v>
      </c>
      <c r="B19" s="248" t="s">
        <v>121</v>
      </c>
      <c r="C19" s="196" t="s">
        <v>149</v>
      </c>
      <c r="D19" s="251" t="s">
        <v>150</v>
      </c>
    </row>
    <row r="20" spans="1:5">
      <c r="A20" s="253"/>
      <c r="E20" s="255" t="s">
        <v>113</v>
      </c>
    </row>
    <row r="21" spans="1:5" ht="21.95" customHeight="1">
      <c r="A21" s="253"/>
    </row>
    <row r="22" spans="1:5">
      <c r="A22" s="253"/>
    </row>
    <row r="23" spans="1:5">
      <c r="A23" s="253"/>
    </row>
    <row r="24" spans="1:5">
      <c r="A24" s="253"/>
    </row>
    <row r="25" spans="1:5">
      <c r="A25" s="253"/>
    </row>
    <row r="26" spans="1:5">
      <c r="A26" s="253"/>
    </row>
    <row r="27" spans="1:5">
      <c r="A27" s="253"/>
    </row>
    <row r="28" spans="1:5">
      <c r="A28" s="2"/>
    </row>
    <row r="29" spans="1:5">
      <c r="A29" s="2"/>
    </row>
  </sheetData>
  <phoneticPr fontId="6"/>
  <hyperlinks>
    <hyperlink ref="D5" r:id="rId1" xr:uid="{6178A9A0-D9D8-45A5-8749-1C39471A8D32}"/>
    <hyperlink ref="D17" r:id="rId2" xr:uid="{6733EEC5-AB3D-4C12-9F80-A4EA23EB995A}"/>
    <hyperlink ref="D18" r:id="rId3" xr:uid="{BFE5A8E1-7AE1-40A3-BA47-3E8EB923DE0D}"/>
    <hyperlink ref="D8" r:id="rId4" xr:uid="{CF12B5AB-D111-4261-AE90-58B824EF2645}"/>
    <hyperlink ref="D10" r:id="rId5" xr:uid="{5EF4E6B3-2586-42B9-BAEF-1173A8575C73}"/>
    <hyperlink ref="D12" r:id="rId6" xr:uid="{52668DFE-D4AB-4E74-9DE0-D05B627BA489}"/>
    <hyperlink ref="D14" r:id="rId7" xr:uid="{3CD9799A-F827-4E34-A2F9-D2BB5A814E9F}"/>
    <hyperlink ref="D16" r:id="rId8" xr:uid="{F19ED859-1684-47F2-B586-56ED71F6B8F7}"/>
    <hyperlink ref="D7" r:id="rId9" xr:uid="{296B546B-94EA-45A7-AC2C-B4A7336A21D6}"/>
    <hyperlink ref="D13" r:id="rId10" xr:uid="{299AA2C7-64D4-4D31-BC10-76727BA20D2B}"/>
    <hyperlink ref="D19" r:id="rId11" xr:uid="{2ADC9523-7AFA-494A-96E6-E96A49619913}"/>
    <hyperlink ref="E20" location="目次!A1" display="目次に戻る" xr:uid="{F486492B-60B2-4F2F-8EF2-A1D8E3F2A762}"/>
    <hyperlink ref="D6" r:id="rId12" xr:uid="{675CF61E-0F5F-47A7-BA30-A2A22AC887C6}"/>
    <hyperlink ref="D9" r:id="rId13" xr:uid="{BA6074D8-04A9-46BC-A234-2339DA8F5835}"/>
    <hyperlink ref="D11" r:id="rId14" xr:uid="{8B1358FF-209A-4357-9E85-1C2C97B13CBF}"/>
    <hyperlink ref="D15" r:id="rId15" xr:uid="{F7AC2606-5F31-4554-9C41-4C2EE39EBEAE}"/>
  </hyperlinks>
  <pageMargins left="0.70866141732283472" right="0.70866141732283472" top="0.74803149606299213" bottom="0.74803149606299213" header="0.31496062992125984" footer="0.31496062992125984"/>
  <pageSetup paperSize="9" scale="60" orientation="landscape" verticalDpi="300" r:id="rId16"/>
  <headerFooter>
    <oddHeader>&amp;L&amp;"Calibri"&amp;10&amp;KFF0000 CONFIDENTIAL&amp;1#_x000D_</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37246-C49E-402D-9191-EDB55C7BD656}">
  <sheetPr>
    <tabColor theme="5" tint="0.59999389629810485"/>
    <pageSetUpPr fitToPage="1"/>
  </sheetPr>
  <dimension ref="A1:Q27"/>
  <sheetViews>
    <sheetView showGridLines="0" view="pageBreakPreview" zoomScaleNormal="100" zoomScaleSheetLayoutView="100" workbookViewId="0"/>
  </sheetViews>
  <sheetFormatPr defaultColWidth="9" defaultRowHeight="14.25"/>
  <cols>
    <col min="1" max="1" width="19.125" style="3" customWidth="1"/>
    <col min="2" max="2" width="26.125" style="3" customWidth="1"/>
    <col min="3" max="7" width="10.875" style="3" customWidth="1"/>
    <col min="8" max="8" width="9.875" style="3" customWidth="1"/>
    <col min="9" max="9" width="11" style="3" customWidth="1"/>
    <col min="10" max="12" width="9.875" style="3" customWidth="1"/>
    <col min="13" max="16" width="10.375" style="3" customWidth="1"/>
    <col min="17" max="16384" width="9" style="3"/>
  </cols>
  <sheetData>
    <row r="1" spans="1:8" ht="21">
      <c r="A1" s="19" t="s">
        <v>384</v>
      </c>
      <c r="B1" s="9"/>
      <c r="C1" s="1"/>
      <c r="D1" s="1"/>
      <c r="E1" s="1"/>
      <c r="F1" s="1"/>
      <c r="G1" s="1"/>
      <c r="H1" s="20" t="s">
        <v>522</v>
      </c>
    </row>
    <row r="2" spans="1:8">
      <c r="A2" s="56" t="s">
        <v>378</v>
      </c>
      <c r="B2" s="20"/>
      <c r="C2" s="21"/>
      <c r="D2" s="21"/>
      <c r="E2" s="21"/>
      <c r="F2" s="21"/>
      <c r="G2" s="21"/>
      <c r="H2" s="20"/>
    </row>
    <row r="3" spans="1:8">
      <c r="A3" s="5" t="s">
        <v>585</v>
      </c>
      <c r="B3" s="5"/>
    </row>
    <row r="4" spans="1:8">
      <c r="A4" s="145" t="s">
        <v>218</v>
      </c>
      <c r="B4" s="145" t="s">
        <v>386</v>
      </c>
      <c r="C4" s="15" t="s">
        <v>387</v>
      </c>
      <c r="D4" s="15" t="s">
        <v>388</v>
      </c>
      <c r="E4" s="15" t="s">
        <v>389</v>
      </c>
      <c r="F4" s="15" t="s">
        <v>390</v>
      </c>
      <c r="G4" s="15" t="s">
        <v>391</v>
      </c>
    </row>
    <row r="5" spans="1:8">
      <c r="A5" s="146" t="s">
        <v>511</v>
      </c>
      <c r="B5" s="146" t="s">
        <v>586</v>
      </c>
      <c r="C5" s="147">
        <v>1.03</v>
      </c>
      <c r="D5" s="147">
        <v>1.04</v>
      </c>
      <c r="E5" s="147">
        <v>0.86</v>
      </c>
      <c r="F5" s="147">
        <v>0.8</v>
      </c>
      <c r="G5" s="408">
        <v>0.81</v>
      </c>
      <c r="H5" s="3" t="s">
        <v>477</v>
      </c>
    </row>
    <row r="6" spans="1:8">
      <c r="A6" s="148" t="s">
        <v>587</v>
      </c>
      <c r="B6" s="148"/>
      <c r="C6" s="149"/>
      <c r="D6" s="149"/>
      <c r="E6" s="149"/>
      <c r="F6" s="149"/>
      <c r="G6" s="149"/>
    </row>
    <row r="7" spans="1:8">
      <c r="A7" s="7" t="s">
        <v>508</v>
      </c>
      <c r="G7" s="149"/>
    </row>
    <row r="8" spans="1:8">
      <c r="A8" s="148"/>
      <c r="B8" s="148"/>
      <c r="C8" s="149"/>
      <c r="D8" s="149"/>
      <c r="E8" s="149"/>
      <c r="F8" s="149"/>
      <c r="G8" s="149"/>
    </row>
    <row r="9" spans="1:8">
      <c r="A9" s="150" t="s">
        <v>453</v>
      </c>
    </row>
    <row r="10" spans="1:8">
      <c r="A10" s="151" t="s">
        <v>379</v>
      </c>
    </row>
    <row r="11" spans="1:8">
      <c r="F11" s="149"/>
      <c r="G11" s="149"/>
      <c r="H11" s="14" t="s">
        <v>113</v>
      </c>
    </row>
    <row r="15" spans="1:8" ht="14.45" customHeight="1"/>
    <row r="17" spans="8:17" ht="14.45" customHeight="1"/>
    <row r="21" spans="8:17" ht="14.45" customHeight="1"/>
    <row r="23" spans="8:17">
      <c r="H23"/>
      <c r="I23"/>
      <c r="J23"/>
      <c r="K23"/>
      <c r="L23"/>
      <c r="M23"/>
      <c r="N23"/>
      <c r="O23"/>
      <c r="P23"/>
      <c r="Q23"/>
    </row>
    <row r="24" spans="8:17">
      <c r="H24"/>
      <c r="I24"/>
      <c r="J24"/>
      <c r="K24"/>
      <c r="L24"/>
      <c r="M24"/>
      <c r="N24"/>
      <c r="O24"/>
      <c r="P24"/>
      <c r="Q24"/>
    </row>
    <row r="25" spans="8:17">
      <c r="H25"/>
      <c r="I25"/>
      <c r="J25"/>
      <c r="K25"/>
      <c r="L25"/>
      <c r="M25"/>
      <c r="N25"/>
      <c r="O25"/>
      <c r="P25"/>
      <c r="Q25"/>
    </row>
    <row r="26" spans="8:17">
      <c r="H26"/>
      <c r="I26"/>
      <c r="J26"/>
      <c r="K26"/>
      <c r="L26"/>
      <c r="M26"/>
      <c r="N26"/>
      <c r="O26"/>
      <c r="P26"/>
      <c r="Q26"/>
    </row>
    <row r="27" spans="8:17">
      <c r="H27"/>
      <c r="I27"/>
      <c r="J27"/>
      <c r="K27"/>
      <c r="L27"/>
      <c r="M27"/>
      <c r="N27"/>
      <c r="O27"/>
      <c r="P27"/>
      <c r="Q27"/>
    </row>
  </sheetData>
  <phoneticPr fontId="6"/>
  <hyperlinks>
    <hyperlink ref="A10" r:id="rId1" xr:uid="{B692D43D-9BB5-44BA-B007-268E9E84CFEA}"/>
    <hyperlink ref="H11" location="目次!A1" display="目次に戻る" xr:uid="{EF9FEB65-6DF8-4F63-A5A1-B5F6C5D5867A}"/>
  </hyperlinks>
  <pageMargins left="0.70866141732283472" right="0.70866141732283472" top="0.74803149606299213" bottom="0.74803149606299213" header="0.31496062992125984" footer="0.31496062992125984"/>
  <pageSetup paperSize="9" scale="71" fitToHeight="0" orientation="portrait" verticalDpi="300" r:id="rId2"/>
  <headerFooter>
    <oddHeader>&amp;L&amp;"Calibri"&amp;10&amp;KFF0000 CONFIDENTIAL&amp;1#_x000D_</oddHeader>
  </headerFooter>
  <colBreaks count="1" manualBreakCount="1">
    <brk id="15"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A55BE-13FF-43B9-9281-865D59252D3D}">
  <sheetPr>
    <tabColor theme="5" tint="0.59999389629810485"/>
    <pageSetUpPr fitToPage="1"/>
  </sheetPr>
  <dimension ref="A1:G53"/>
  <sheetViews>
    <sheetView showGridLines="0" view="pageBreakPreview" zoomScaleNormal="100" zoomScaleSheetLayoutView="100" workbookViewId="0"/>
  </sheetViews>
  <sheetFormatPr defaultColWidth="9" defaultRowHeight="14.25"/>
  <cols>
    <col min="1" max="1" width="18.875" style="3" customWidth="1"/>
    <col min="2" max="2" width="33" style="2" customWidth="1"/>
    <col min="3" max="3" width="22.625" style="2" customWidth="1"/>
    <col min="4" max="4" width="5.5" style="3" customWidth="1"/>
    <col min="5" max="6" width="12.125" style="3" customWidth="1"/>
    <col min="7" max="7" width="9.875" style="3" customWidth="1"/>
    <col min="8" max="8" width="11" style="3" customWidth="1"/>
    <col min="9" max="11" width="9.875" style="3" customWidth="1"/>
    <col min="12" max="15" width="10.375" style="3" customWidth="1"/>
    <col min="16" max="16384" width="9" style="3"/>
  </cols>
  <sheetData>
    <row r="1" spans="1:7" ht="21">
      <c r="A1" s="19" t="s">
        <v>384</v>
      </c>
      <c r="B1" s="168"/>
      <c r="C1" s="168"/>
      <c r="D1" s="1"/>
      <c r="E1" s="1"/>
      <c r="F1" s="1"/>
      <c r="G1" s="20" t="s">
        <v>522</v>
      </c>
    </row>
    <row r="2" spans="1:7">
      <c r="A2" s="56" t="s">
        <v>378</v>
      </c>
      <c r="B2" s="56"/>
      <c r="C2" s="57"/>
      <c r="D2" s="21"/>
      <c r="E2" s="21"/>
      <c r="F2" s="21"/>
      <c r="G2" s="20"/>
    </row>
    <row r="3" spans="1:7">
      <c r="A3" s="5" t="s">
        <v>38</v>
      </c>
      <c r="B3" s="173"/>
    </row>
    <row r="4" spans="1:7">
      <c r="A4" s="605" t="s">
        <v>44</v>
      </c>
      <c r="B4" s="606"/>
      <c r="C4" s="15" t="s">
        <v>588</v>
      </c>
      <c r="D4" s="167" t="s">
        <v>589</v>
      </c>
      <c r="E4" s="167" t="s">
        <v>175</v>
      </c>
      <c r="F4" s="167" t="s">
        <v>590</v>
      </c>
    </row>
    <row r="5" spans="1:7">
      <c r="A5" s="604" t="s">
        <v>591</v>
      </c>
      <c r="B5" s="604"/>
      <c r="C5" s="169" t="s">
        <v>592</v>
      </c>
      <c r="D5" s="163" t="s">
        <v>593</v>
      </c>
      <c r="E5" s="164">
        <v>74.3</v>
      </c>
      <c r="F5" s="164">
        <v>74.7</v>
      </c>
    </row>
    <row r="6" spans="1:7">
      <c r="A6" s="603" t="s">
        <v>594</v>
      </c>
      <c r="B6" s="603"/>
      <c r="C6" s="169" t="s">
        <v>592</v>
      </c>
      <c r="D6" s="163" t="s">
        <v>593</v>
      </c>
      <c r="E6" s="164">
        <v>68.900000000000006</v>
      </c>
      <c r="F6" s="164">
        <v>68.2</v>
      </c>
    </row>
    <row r="7" spans="1:7">
      <c r="A7" s="603" t="s">
        <v>595</v>
      </c>
      <c r="B7" s="603"/>
      <c r="C7" s="169" t="s">
        <v>592</v>
      </c>
      <c r="D7" s="163" t="s">
        <v>593</v>
      </c>
      <c r="E7" s="164">
        <v>44.7</v>
      </c>
      <c r="F7" s="164">
        <v>46.1</v>
      </c>
    </row>
    <row r="8" spans="1:7">
      <c r="A8" s="603" t="s">
        <v>596</v>
      </c>
      <c r="B8" s="603"/>
      <c r="C8" s="169" t="s">
        <v>597</v>
      </c>
      <c r="D8" s="163" t="s">
        <v>598</v>
      </c>
      <c r="E8" s="164">
        <v>43</v>
      </c>
      <c r="F8" s="164">
        <v>87</v>
      </c>
    </row>
    <row r="9" spans="1:7">
      <c r="A9" s="603" t="s">
        <v>599</v>
      </c>
      <c r="B9" s="603"/>
      <c r="C9" s="169" t="s">
        <v>597</v>
      </c>
      <c r="D9" s="163" t="s">
        <v>600</v>
      </c>
      <c r="E9" s="164">
        <v>3.5</v>
      </c>
      <c r="F9" s="164">
        <v>4.5999999999999996</v>
      </c>
    </row>
    <row r="10" spans="1:7">
      <c r="A10" s="603" t="s">
        <v>601</v>
      </c>
      <c r="B10" s="603"/>
      <c r="C10" s="169" t="s">
        <v>597</v>
      </c>
      <c r="D10" s="163" t="s">
        <v>593</v>
      </c>
      <c r="E10" s="164" t="s">
        <v>229</v>
      </c>
      <c r="F10" s="164">
        <v>1.1000000000000001</v>
      </c>
    </row>
    <row r="11" spans="1:7">
      <c r="A11" s="604" t="s">
        <v>602</v>
      </c>
      <c r="B11" s="169" t="s">
        <v>603</v>
      </c>
      <c r="C11" s="169" t="s">
        <v>604</v>
      </c>
      <c r="D11" s="163" t="s">
        <v>593</v>
      </c>
      <c r="E11" s="164">
        <v>95.1</v>
      </c>
      <c r="F11" s="164">
        <v>90.2</v>
      </c>
    </row>
    <row r="12" spans="1:7" ht="28.5">
      <c r="A12" s="604"/>
      <c r="B12" s="169" t="s">
        <v>605</v>
      </c>
      <c r="C12" s="169" t="s">
        <v>606</v>
      </c>
      <c r="D12" s="163" t="s">
        <v>593</v>
      </c>
      <c r="E12" s="164">
        <v>100</v>
      </c>
      <c r="F12" s="164">
        <v>100</v>
      </c>
    </row>
    <row r="13" spans="1:7" ht="28.5">
      <c r="A13" s="604"/>
      <c r="B13" s="169" t="s">
        <v>607</v>
      </c>
      <c r="C13" s="169" t="s">
        <v>608</v>
      </c>
      <c r="D13" s="163" t="s">
        <v>593</v>
      </c>
      <c r="E13" s="164">
        <v>100</v>
      </c>
      <c r="F13" s="164">
        <v>100</v>
      </c>
    </row>
    <row r="14" spans="1:7" ht="42.75">
      <c r="A14" s="603" t="s">
        <v>609</v>
      </c>
      <c r="B14" s="603"/>
      <c r="C14" s="169" t="s">
        <v>610</v>
      </c>
      <c r="D14" s="163" t="s">
        <v>600</v>
      </c>
      <c r="E14" s="164">
        <v>4.33</v>
      </c>
      <c r="F14" s="164">
        <v>4.3600000000000003</v>
      </c>
    </row>
    <row r="15" spans="1:7">
      <c r="A15" s="161"/>
      <c r="B15" s="174"/>
      <c r="C15" s="170"/>
      <c r="D15" s="165"/>
      <c r="E15" s="166"/>
      <c r="F15" s="166"/>
    </row>
    <row r="16" spans="1:7">
      <c r="A16" s="161" t="s">
        <v>611</v>
      </c>
      <c r="B16" s="174"/>
      <c r="C16" s="170"/>
      <c r="D16" s="165"/>
      <c r="E16" s="166"/>
      <c r="F16" s="166"/>
    </row>
    <row r="17" spans="1:6">
      <c r="A17" s="161" t="s">
        <v>612</v>
      </c>
      <c r="B17" s="174"/>
      <c r="C17" s="170"/>
      <c r="D17" s="165"/>
      <c r="E17" s="166"/>
      <c r="F17" s="166"/>
    </row>
    <row r="18" spans="1:6">
      <c r="A18" s="161" t="s">
        <v>613</v>
      </c>
      <c r="B18" s="174"/>
      <c r="C18" s="170"/>
      <c r="D18" s="165"/>
      <c r="E18" s="166"/>
      <c r="F18" s="166"/>
    </row>
    <row r="19" spans="1:6">
      <c r="A19" s="161" t="s">
        <v>614</v>
      </c>
      <c r="B19" s="174"/>
      <c r="C19" s="170"/>
      <c r="D19" s="165"/>
      <c r="E19" s="166"/>
      <c r="F19" s="166"/>
    </row>
    <row r="20" spans="1:6">
      <c r="A20" s="161" t="s">
        <v>615</v>
      </c>
      <c r="B20" s="174"/>
      <c r="C20" s="170"/>
      <c r="D20" s="165"/>
      <c r="E20" s="166"/>
      <c r="F20" s="166"/>
    </row>
    <row r="21" spans="1:6">
      <c r="A21" s="29" t="s">
        <v>616</v>
      </c>
      <c r="B21" s="174"/>
      <c r="C21" s="170"/>
      <c r="D21" s="165"/>
      <c r="E21" s="166"/>
      <c r="F21" s="166"/>
    </row>
    <row r="22" spans="1:6">
      <c r="A22" s="161"/>
      <c r="B22" s="174"/>
      <c r="C22" s="170"/>
      <c r="D22" s="165"/>
      <c r="E22" s="166"/>
      <c r="F22" s="166"/>
    </row>
    <row r="23" spans="1:6" ht="28.5">
      <c r="A23" s="605" t="s">
        <v>44</v>
      </c>
      <c r="B23" s="606"/>
      <c r="C23" s="15" t="s">
        <v>617</v>
      </c>
      <c r="D23" s="167" t="s">
        <v>589</v>
      </c>
      <c r="E23" s="15" t="s">
        <v>618</v>
      </c>
      <c r="F23" s="15" t="s">
        <v>619</v>
      </c>
    </row>
    <row r="24" spans="1:6">
      <c r="A24" s="607" t="s">
        <v>620</v>
      </c>
      <c r="B24" s="607"/>
      <c r="C24" s="169" t="s">
        <v>621</v>
      </c>
      <c r="D24" s="171" t="s">
        <v>622</v>
      </c>
      <c r="E24" s="172">
        <v>2.2999999999999998</v>
      </c>
      <c r="F24" s="206">
        <v>3</v>
      </c>
    </row>
    <row r="25" spans="1:6">
      <c r="A25" s="607" t="s">
        <v>623</v>
      </c>
      <c r="B25" s="607"/>
      <c r="C25" s="169" t="s">
        <v>621</v>
      </c>
      <c r="D25" s="171" t="s">
        <v>593</v>
      </c>
      <c r="E25" s="172">
        <v>28</v>
      </c>
      <c r="F25" s="172">
        <v>26</v>
      </c>
    </row>
    <row r="26" spans="1:6">
      <c r="A26" s="607" t="s">
        <v>624</v>
      </c>
      <c r="B26" s="607"/>
      <c r="C26" s="169" t="s">
        <v>621</v>
      </c>
      <c r="D26" s="171" t="s">
        <v>593</v>
      </c>
      <c r="E26" s="206">
        <v>97</v>
      </c>
      <c r="F26" s="172">
        <v>96.4</v>
      </c>
    </row>
    <row r="27" spans="1:6">
      <c r="A27" s="607" t="s">
        <v>625</v>
      </c>
      <c r="B27" s="607"/>
      <c r="C27" s="169" t="s">
        <v>621</v>
      </c>
      <c r="D27" s="171" t="s">
        <v>593</v>
      </c>
      <c r="E27" s="172">
        <v>96.3</v>
      </c>
      <c r="F27" s="172">
        <v>99.9</v>
      </c>
    </row>
    <row r="28" spans="1:6">
      <c r="A28" s="607" t="s">
        <v>626</v>
      </c>
      <c r="B28" s="607"/>
      <c r="C28" s="169" t="s">
        <v>621</v>
      </c>
      <c r="D28" s="171" t="s">
        <v>593</v>
      </c>
      <c r="E28" s="172">
        <v>78.3</v>
      </c>
      <c r="F28" s="172">
        <v>76.599999999999994</v>
      </c>
    </row>
    <row r="29" spans="1:6">
      <c r="A29" s="607" t="s">
        <v>627</v>
      </c>
      <c r="B29" s="607"/>
      <c r="C29" s="169" t="s">
        <v>621</v>
      </c>
      <c r="D29" s="171" t="s">
        <v>593</v>
      </c>
      <c r="E29" s="172">
        <v>100</v>
      </c>
      <c r="F29" s="172">
        <v>100</v>
      </c>
    </row>
    <row r="30" spans="1:6">
      <c r="A30" s="607" t="s">
        <v>628</v>
      </c>
      <c r="B30" s="175" t="s">
        <v>629</v>
      </c>
      <c r="C30" s="169" t="s">
        <v>621</v>
      </c>
      <c r="D30" s="171" t="s">
        <v>593</v>
      </c>
      <c r="E30" s="172">
        <v>1.7</v>
      </c>
      <c r="F30" s="172">
        <v>1.8</v>
      </c>
    </row>
    <row r="31" spans="1:6">
      <c r="A31" s="607"/>
      <c r="B31" s="175" t="s">
        <v>630</v>
      </c>
      <c r="C31" s="169" t="s">
        <v>621</v>
      </c>
      <c r="D31" s="171" t="s">
        <v>593</v>
      </c>
      <c r="E31" s="172">
        <v>20.9</v>
      </c>
      <c r="F31" s="172">
        <v>20.9</v>
      </c>
    </row>
    <row r="32" spans="1:6">
      <c r="A32" s="607"/>
      <c r="B32" s="175" t="s">
        <v>631</v>
      </c>
      <c r="C32" s="169" t="s">
        <v>621</v>
      </c>
      <c r="D32" s="171" t="s">
        <v>593</v>
      </c>
      <c r="E32" s="172">
        <v>15.9</v>
      </c>
      <c r="F32" s="206">
        <v>16</v>
      </c>
    </row>
    <row r="33" spans="1:6">
      <c r="A33" s="607" t="s">
        <v>632</v>
      </c>
      <c r="B33" s="175" t="s">
        <v>633</v>
      </c>
      <c r="C33" s="169" t="s">
        <v>621</v>
      </c>
      <c r="D33" s="171" t="s">
        <v>593</v>
      </c>
      <c r="E33" s="172">
        <v>21.6</v>
      </c>
      <c r="F33" s="172">
        <v>21.1</v>
      </c>
    </row>
    <row r="34" spans="1:6">
      <c r="A34" s="607"/>
      <c r="B34" s="175" t="s">
        <v>634</v>
      </c>
      <c r="C34" s="169" t="s">
        <v>621</v>
      </c>
      <c r="D34" s="171" t="s">
        <v>593</v>
      </c>
      <c r="E34" s="172">
        <v>14.1</v>
      </c>
      <c r="F34" s="172">
        <v>14.4</v>
      </c>
    </row>
    <row r="35" spans="1:6">
      <c r="A35" s="607"/>
      <c r="B35" s="175" t="s">
        <v>631</v>
      </c>
      <c r="C35" s="169" t="s">
        <v>621</v>
      </c>
      <c r="D35" s="171" t="s">
        <v>593</v>
      </c>
      <c r="E35" s="206">
        <v>16</v>
      </c>
      <c r="F35" s="172">
        <v>16.100000000000001</v>
      </c>
    </row>
    <row r="36" spans="1:6">
      <c r="A36" s="607" t="s">
        <v>635</v>
      </c>
      <c r="B36" s="607"/>
      <c r="C36" s="169" t="s">
        <v>621</v>
      </c>
      <c r="D36" s="171" t="s">
        <v>593</v>
      </c>
      <c r="E36" s="172">
        <v>68</v>
      </c>
      <c r="F36" s="172">
        <v>68</v>
      </c>
    </row>
    <row r="37" spans="1:6">
      <c r="A37" s="607" t="s">
        <v>636</v>
      </c>
      <c r="B37" s="607"/>
      <c r="C37" s="169" t="s">
        <v>621</v>
      </c>
      <c r="D37" s="171" t="s">
        <v>593</v>
      </c>
      <c r="E37" s="172">
        <v>0.2</v>
      </c>
      <c r="F37" s="172">
        <v>0.2</v>
      </c>
    </row>
    <row r="38" spans="1:6">
      <c r="A38" s="607" t="s">
        <v>637</v>
      </c>
      <c r="B38" s="607"/>
      <c r="C38" s="169" t="s">
        <v>621</v>
      </c>
      <c r="D38" s="171" t="s">
        <v>593</v>
      </c>
      <c r="E38" s="172">
        <v>0.1</v>
      </c>
      <c r="F38" s="172">
        <v>0.1</v>
      </c>
    </row>
    <row r="39" spans="1:6">
      <c r="A39" s="607" t="s">
        <v>638</v>
      </c>
      <c r="B39" s="607"/>
      <c r="C39" s="169" t="s">
        <v>621</v>
      </c>
      <c r="D39" s="171" t="s">
        <v>593</v>
      </c>
      <c r="E39" s="172">
        <v>0.2</v>
      </c>
      <c r="F39" s="172">
        <v>0.2</v>
      </c>
    </row>
    <row r="40" spans="1:6">
      <c r="A40" s="607" t="s">
        <v>639</v>
      </c>
      <c r="B40" s="607"/>
      <c r="C40" s="169" t="s">
        <v>621</v>
      </c>
      <c r="D40" s="171" t="s">
        <v>593</v>
      </c>
      <c r="E40" s="172">
        <v>9.1</v>
      </c>
      <c r="F40" s="206">
        <v>9</v>
      </c>
    </row>
    <row r="41" spans="1:6">
      <c r="A41" s="607" t="s">
        <v>640</v>
      </c>
      <c r="B41" s="607"/>
      <c r="C41" s="169" t="s">
        <v>621</v>
      </c>
      <c r="D41" s="171" t="s">
        <v>593</v>
      </c>
      <c r="E41" s="172">
        <v>21.4</v>
      </c>
      <c r="F41" s="172">
        <v>21.1</v>
      </c>
    </row>
    <row r="42" spans="1:6" ht="28.5">
      <c r="A42" s="607" t="s">
        <v>641</v>
      </c>
      <c r="B42" s="175" t="s">
        <v>642</v>
      </c>
      <c r="C42" s="169" t="s">
        <v>621</v>
      </c>
      <c r="D42" s="171" t="s">
        <v>593</v>
      </c>
      <c r="E42" s="172">
        <v>20.8</v>
      </c>
      <c r="F42" s="172">
        <v>25.3</v>
      </c>
    </row>
    <row r="43" spans="1:6" ht="28.5">
      <c r="A43" s="607"/>
      <c r="B43" s="175" t="s">
        <v>643</v>
      </c>
      <c r="C43" s="169" t="s">
        <v>621</v>
      </c>
      <c r="D43" s="171" t="s">
        <v>593</v>
      </c>
      <c r="E43" s="172">
        <v>65.599999999999994</v>
      </c>
      <c r="F43" s="172">
        <v>58.2</v>
      </c>
    </row>
    <row r="44" spans="1:6" ht="28.5">
      <c r="A44" s="607"/>
      <c r="B44" s="175" t="s">
        <v>644</v>
      </c>
      <c r="C44" s="169" t="s">
        <v>621</v>
      </c>
      <c r="D44" s="171" t="s">
        <v>593</v>
      </c>
      <c r="E44" s="172">
        <v>36.200000000000003</v>
      </c>
      <c r="F44" s="172">
        <v>38.799999999999997</v>
      </c>
    </row>
    <row r="46" spans="1:6">
      <c r="A46" s="161" t="s">
        <v>645</v>
      </c>
    </row>
    <row r="47" spans="1:6">
      <c r="A47" s="161" t="s">
        <v>646</v>
      </c>
    </row>
    <row r="48" spans="1:6">
      <c r="A48" s="161" t="s">
        <v>647</v>
      </c>
    </row>
    <row r="49" spans="1:7">
      <c r="A49" s="161" t="s">
        <v>648</v>
      </c>
    </row>
    <row r="50" spans="1:7">
      <c r="A50" s="161"/>
    </row>
    <row r="51" spans="1:7">
      <c r="A51" s="150" t="s">
        <v>453</v>
      </c>
      <c r="B51" s="3"/>
      <c r="C51" s="3"/>
    </row>
    <row r="52" spans="1:7">
      <c r="A52" s="151" t="s">
        <v>379</v>
      </c>
      <c r="B52" s="3"/>
      <c r="C52" s="3"/>
    </row>
    <row r="53" spans="1:7">
      <c r="G53" s="162" t="s">
        <v>113</v>
      </c>
    </row>
  </sheetData>
  <mergeCells count="25">
    <mergeCell ref="A41:B41"/>
    <mergeCell ref="A42:A44"/>
    <mergeCell ref="A39:B39"/>
    <mergeCell ref="A40:B40"/>
    <mergeCell ref="A37:B37"/>
    <mergeCell ref="A38:B38"/>
    <mergeCell ref="A36:B36"/>
    <mergeCell ref="A33:A35"/>
    <mergeCell ref="A29:B29"/>
    <mergeCell ref="A30:A32"/>
    <mergeCell ref="A27:B27"/>
    <mergeCell ref="A28:B28"/>
    <mergeCell ref="A25:B25"/>
    <mergeCell ref="A26:B26"/>
    <mergeCell ref="A14:B14"/>
    <mergeCell ref="A23:B23"/>
    <mergeCell ref="A24:B24"/>
    <mergeCell ref="A10:B10"/>
    <mergeCell ref="A11:A13"/>
    <mergeCell ref="A9:B9"/>
    <mergeCell ref="A4:B4"/>
    <mergeCell ref="A5:B5"/>
    <mergeCell ref="A6:B6"/>
    <mergeCell ref="A7:B7"/>
    <mergeCell ref="A8:B8"/>
  </mergeCells>
  <phoneticPr fontId="6"/>
  <hyperlinks>
    <hyperlink ref="G53" location="目次!A1" display="目次に戻る" xr:uid="{8E8C4CD9-CF7E-404E-B41F-F6B76A81ADD0}"/>
    <hyperlink ref="A52" r:id="rId1" xr:uid="{B2CD6F2B-8AD3-497C-8E7D-CA2BE5D2ED18}"/>
  </hyperlinks>
  <pageMargins left="0.70866141732283472" right="0.70866141732283472" top="0.74803149606299213" bottom="0.74803149606299213" header="0.31496062992125984" footer="0.31496062992125984"/>
  <pageSetup paperSize="9" scale="69" fitToHeight="0" orientation="portrait" verticalDpi="300" r:id="rId2"/>
  <headerFooter>
    <oddHeader>&amp;L&amp;"Calibri"&amp;10&amp;KFF0000 CONFIDENTIAL&amp;1#_x000D_</oddHeader>
  </headerFooter>
  <colBreaks count="1" manualBreakCount="1">
    <brk id="14"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D700D-6208-4B80-9506-C88CE68A5218}">
  <sheetPr>
    <tabColor theme="4" tint="0.59999389629810485"/>
  </sheetPr>
  <dimension ref="A1:K31"/>
  <sheetViews>
    <sheetView showGridLines="0" view="pageBreakPreview" zoomScaleNormal="100" zoomScaleSheetLayoutView="100" workbookViewId="0"/>
  </sheetViews>
  <sheetFormatPr defaultColWidth="9" defaultRowHeight="14.25"/>
  <cols>
    <col min="1" max="1" width="6.125" style="3" customWidth="1"/>
    <col min="2" max="2" width="31.125" style="254" customWidth="1"/>
    <col min="3" max="3" width="37.125" style="254" customWidth="1"/>
    <col min="4" max="4" width="71.125" style="376" customWidth="1"/>
    <col min="5" max="16384" width="9" style="254"/>
  </cols>
  <sheetData>
    <row r="1" spans="1:11" s="3" customFormat="1" ht="21">
      <c r="A1" s="239" t="s">
        <v>649</v>
      </c>
      <c r="B1" s="239"/>
      <c r="C1" s="239"/>
      <c r="D1" s="168"/>
      <c r="E1" s="375" t="s">
        <v>650</v>
      </c>
      <c r="F1" s="1"/>
      <c r="G1" s="1"/>
      <c r="H1" s="1"/>
      <c r="I1" s="1"/>
      <c r="J1" s="1"/>
      <c r="K1" s="1"/>
    </row>
    <row r="2" spans="1:11" s="3" customFormat="1" ht="14.25" customHeight="1">
      <c r="A2" s="2"/>
      <c r="B2" s="241"/>
      <c r="C2" s="241"/>
      <c r="D2" s="168"/>
      <c r="E2" s="1"/>
      <c r="F2" s="1"/>
      <c r="G2" s="1"/>
      <c r="H2" s="1"/>
      <c r="I2" s="1"/>
      <c r="J2" s="1"/>
      <c r="K2" s="1"/>
    </row>
    <row r="3" spans="1:11">
      <c r="A3" s="139" t="s">
        <v>28</v>
      </c>
      <c r="B3" s="243"/>
      <c r="C3" s="243"/>
    </row>
    <row r="4" spans="1:11">
      <c r="A4" s="377" t="s">
        <v>117</v>
      </c>
      <c r="B4" s="377" t="s">
        <v>118</v>
      </c>
      <c r="C4" s="377" t="s">
        <v>651</v>
      </c>
      <c r="D4" s="378" t="s">
        <v>652</v>
      </c>
    </row>
    <row r="5" spans="1:11">
      <c r="A5" s="247">
        <f t="shared" ref="A5:A16" si="0">ROW()-4</f>
        <v>1</v>
      </c>
      <c r="B5" s="248" t="s">
        <v>653</v>
      </c>
      <c r="C5" s="248" t="s">
        <v>654</v>
      </c>
      <c r="D5" s="251" t="s">
        <v>355</v>
      </c>
    </row>
    <row r="6" spans="1:11" ht="28.5">
      <c r="A6" s="247">
        <f>ROW()-4</f>
        <v>2</v>
      </c>
      <c r="B6" s="248" t="s">
        <v>653</v>
      </c>
      <c r="C6" s="287" t="s">
        <v>655</v>
      </c>
      <c r="D6" s="251" t="s">
        <v>656</v>
      </c>
    </row>
    <row r="7" spans="1:11">
      <c r="A7" s="247">
        <f t="shared" si="0"/>
        <v>3</v>
      </c>
      <c r="B7" s="248" t="s">
        <v>653</v>
      </c>
      <c r="C7" s="248" t="s">
        <v>657</v>
      </c>
      <c r="D7" s="251" t="s">
        <v>658</v>
      </c>
    </row>
    <row r="8" spans="1:11">
      <c r="A8" s="247">
        <f t="shared" si="0"/>
        <v>4</v>
      </c>
      <c r="B8" s="248" t="s">
        <v>653</v>
      </c>
      <c r="C8" s="379" t="s">
        <v>659</v>
      </c>
      <c r="D8" s="251" t="s">
        <v>660</v>
      </c>
    </row>
    <row r="9" spans="1:11">
      <c r="A9" s="247">
        <f t="shared" si="0"/>
        <v>5</v>
      </c>
      <c r="B9" s="248" t="s">
        <v>653</v>
      </c>
      <c r="C9" s="248" t="s">
        <v>661</v>
      </c>
      <c r="D9" s="251" t="s">
        <v>662</v>
      </c>
    </row>
    <row r="10" spans="1:11">
      <c r="A10" s="247">
        <f t="shared" si="0"/>
        <v>6</v>
      </c>
      <c r="B10" s="248" t="s">
        <v>653</v>
      </c>
      <c r="C10" s="248" t="s">
        <v>663</v>
      </c>
      <c r="D10" s="251" t="s">
        <v>664</v>
      </c>
    </row>
    <row r="11" spans="1:11" ht="28.5">
      <c r="A11" s="247">
        <f t="shared" si="0"/>
        <v>7</v>
      </c>
      <c r="B11" s="248" t="s">
        <v>653</v>
      </c>
      <c r="C11" s="287" t="s">
        <v>665</v>
      </c>
      <c r="D11" s="251" t="s">
        <v>666</v>
      </c>
    </row>
    <row r="12" spans="1:11">
      <c r="A12" s="247">
        <f t="shared" si="0"/>
        <v>8</v>
      </c>
      <c r="B12" s="248" t="s">
        <v>653</v>
      </c>
      <c r="C12" s="248" t="s">
        <v>667</v>
      </c>
      <c r="D12" s="251" t="s">
        <v>668</v>
      </c>
    </row>
    <row r="13" spans="1:11">
      <c r="A13" s="247">
        <f t="shared" si="0"/>
        <v>9</v>
      </c>
      <c r="B13" s="248" t="s">
        <v>653</v>
      </c>
      <c r="C13" s="248" t="s">
        <v>669</v>
      </c>
      <c r="D13" s="251" t="s">
        <v>373</v>
      </c>
    </row>
    <row r="14" spans="1:11" ht="28.5">
      <c r="A14" s="247">
        <f t="shared" si="0"/>
        <v>10</v>
      </c>
      <c r="B14" s="248" t="s">
        <v>653</v>
      </c>
      <c r="C14" s="248" t="s">
        <v>670</v>
      </c>
      <c r="D14" s="251" t="s">
        <v>671</v>
      </c>
    </row>
    <row r="15" spans="1:11" ht="42.75">
      <c r="A15" s="247">
        <f t="shared" si="0"/>
        <v>11</v>
      </c>
      <c r="B15" s="248" t="s">
        <v>653</v>
      </c>
      <c r="C15" s="287" t="s">
        <v>672</v>
      </c>
      <c r="D15" s="251" t="s">
        <v>673</v>
      </c>
    </row>
    <row r="16" spans="1:11">
      <c r="A16" s="247">
        <f t="shared" si="0"/>
        <v>12</v>
      </c>
      <c r="B16" s="248" t="s">
        <v>653</v>
      </c>
      <c r="C16" s="248" t="s">
        <v>674</v>
      </c>
      <c r="D16" s="380" t="s">
        <v>675</v>
      </c>
    </row>
    <row r="17" spans="1:5">
      <c r="A17" s="381"/>
    </row>
    <row r="18" spans="1:5">
      <c r="A18" s="253"/>
      <c r="E18" s="382" t="s">
        <v>113</v>
      </c>
    </row>
    <row r="19" spans="1:5">
      <c r="A19" s="253"/>
    </row>
    <row r="20" spans="1:5">
      <c r="A20" s="253"/>
    </row>
    <row r="21" spans="1:5">
      <c r="A21" s="253"/>
    </row>
    <row r="22" spans="1:5">
      <c r="A22" s="253"/>
    </row>
    <row r="23" spans="1:5">
      <c r="A23" s="253"/>
    </row>
    <row r="24" spans="1:5">
      <c r="A24" s="253"/>
    </row>
    <row r="25" spans="1:5">
      <c r="A25" s="253"/>
    </row>
    <row r="26" spans="1:5">
      <c r="A26" s="253"/>
    </row>
    <row r="27" spans="1:5">
      <c r="A27" s="253"/>
    </row>
    <row r="28" spans="1:5">
      <c r="A28" s="253"/>
    </row>
    <row r="29" spans="1:5">
      <c r="A29" s="253"/>
    </row>
    <row r="30" spans="1:5">
      <c r="A30" s="2"/>
    </row>
    <row r="31" spans="1:5">
      <c r="A31" s="2"/>
    </row>
  </sheetData>
  <autoFilter ref="A4:D4" xr:uid="{F82FB3A2-7108-4DB5-A650-2753B0DC1471}"/>
  <phoneticPr fontId="6"/>
  <dataValidations count="1">
    <dataValidation type="list" allowBlank="1" showInputMessage="1" showErrorMessage="1" sqref="B5:B16" xr:uid="{D0F6AFB5-F3E9-4C6E-A284-695CA5E214DE}">
      <formula1>#REF!</formula1>
    </dataValidation>
  </dataValidations>
  <hyperlinks>
    <hyperlink ref="D6" r:id="rId1" xr:uid="{741DFD7D-2A0A-4D8E-BE59-61658A282013}"/>
    <hyperlink ref="D7" r:id="rId2" xr:uid="{71DC29D2-AE07-436E-9069-81CD1E8614FF}"/>
    <hyperlink ref="D8" r:id="rId3" xr:uid="{65E43835-AC11-4E3D-B868-25BD84903895}"/>
    <hyperlink ref="D9" r:id="rId4" xr:uid="{91EB4D50-7B14-49C4-8F21-025DAADE853B}"/>
    <hyperlink ref="D10" r:id="rId5" xr:uid="{F01108D6-029E-4017-82BB-519A9B1B586F}"/>
    <hyperlink ref="D11" r:id="rId6" xr:uid="{FE93A254-49A6-4FB5-AEE7-2C870936979C}"/>
    <hyperlink ref="D12" r:id="rId7" xr:uid="{5BA06799-7D02-4BAA-B9E5-5E3C29361655}"/>
    <hyperlink ref="D14" r:id="rId8" location="003" display="https://www.fastretailing.com/jp/about/governance/frcoc.html#003" xr:uid="{1294E8E8-2A76-452C-A735-C924588BE37C}"/>
    <hyperlink ref="D5" r:id="rId9" xr:uid="{89FA42E3-CD54-41E8-A2C6-9731B43731D5}"/>
    <hyperlink ref="E18" location="目次!A1" display="目次に戻る" xr:uid="{FDC006CE-BEFC-43F5-B5C2-06F1FC802774}"/>
    <hyperlink ref="D15" r:id="rId10" xr:uid="{A8D72104-3994-4E88-94AB-54EC777BFE1B}"/>
    <hyperlink ref="D13" r:id="rId11" location="003" xr:uid="{483D3296-FD49-41AA-9CA9-0909FF419C68}"/>
  </hyperlinks>
  <pageMargins left="0.7" right="0.7" top="0.75" bottom="0.75" header="0.3" footer="0.3"/>
  <pageSetup paperSize="9" scale="49" orientation="portrait" r:id="rId12"/>
  <headerFooter>
    <oddHeader>&amp;L&amp;"Calibri"&amp;10&amp;KFF0000 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855C8-355A-420F-92DB-E20C938971F9}">
  <sheetPr>
    <tabColor theme="6" tint="-0.499984740745262"/>
    <pageSetUpPr fitToPage="1"/>
  </sheetPr>
  <dimension ref="A1:H10"/>
  <sheetViews>
    <sheetView showGridLines="0" view="pageBreakPreview" zoomScaleNormal="80" zoomScaleSheetLayoutView="100" workbookViewId="0"/>
  </sheetViews>
  <sheetFormatPr defaultColWidth="9" defaultRowHeight="14.25"/>
  <cols>
    <col min="1" max="1" width="25.875" style="135" customWidth="1"/>
    <col min="2" max="22" width="10.375" style="135" customWidth="1"/>
    <col min="23" max="16384" width="9" style="135"/>
  </cols>
  <sheetData>
    <row r="1" spans="1:8" ht="21">
      <c r="A1" s="238" t="s">
        <v>114</v>
      </c>
      <c r="H1" s="240" t="s">
        <v>115</v>
      </c>
    </row>
    <row r="3" spans="1:8">
      <c r="A3" s="139" t="s">
        <v>151</v>
      </c>
    </row>
    <row r="4" spans="1:8">
      <c r="A4" s="256"/>
      <c r="B4" s="256" t="s">
        <v>152</v>
      </c>
      <c r="C4" s="256" t="s">
        <v>153</v>
      </c>
      <c r="D4" s="256" t="s">
        <v>154</v>
      </c>
      <c r="E4" s="257" t="s">
        <v>155</v>
      </c>
      <c r="F4" s="257" t="s">
        <v>156</v>
      </c>
      <c r="G4" s="257" t="s">
        <v>157</v>
      </c>
    </row>
    <row r="5" spans="1:8">
      <c r="A5" s="196" t="s">
        <v>158</v>
      </c>
      <c r="B5" s="258" t="s">
        <v>159</v>
      </c>
      <c r="C5" s="258" t="s">
        <v>159</v>
      </c>
      <c r="D5" s="258" t="s">
        <v>159</v>
      </c>
      <c r="E5" s="259" t="s">
        <v>160</v>
      </c>
      <c r="F5" s="259" t="s">
        <v>160</v>
      </c>
      <c r="G5" s="259" t="s">
        <v>160</v>
      </c>
    </row>
    <row r="6" spans="1:8">
      <c r="A6" s="196" t="s">
        <v>161</v>
      </c>
      <c r="B6" s="258" t="s">
        <v>162</v>
      </c>
      <c r="C6" s="258" t="s">
        <v>160</v>
      </c>
      <c r="D6" s="258" t="s">
        <v>159</v>
      </c>
      <c r="E6" s="259" t="s">
        <v>160</v>
      </c>
      <c r="F6" s="259" t="s">
        <v>159</v>
      </c>
      <c r="G6" s="259" t="s">
        <v>159</v>
      </c>
    </row>
    <row r="7" spans="1:8">
      <c r="A7" s="196" t="s">
        <v>163</v>
      </c>
      <c r="B7" s="258" t="s">
        <v>164</v>
      </c>
      <c r="C7" s="258" t="s">
        <v>162</v>
      </c>
      <c r="D7" s="258" t="s">
        <v>162</v>
      </c>
      <c r="E7" s="259" t="s">
        <v>162</v>
      </c>
      <c r="F7" s="259" t="s">
        <v>162</v>
      </c>
      <c r="G7" s="259" t="s">
        <v>165</v>
      </c>
    </row>
    <row r="8" spans="1:8">
      <c r="A8" s="196" t="s">
        <v>166</v>
      </c>
      <c r="B8" s="258" t="s">
        <v>159</v>
      </c>
      <c r="C8" s="258" t="s">
        <v>160</v>
      </c>
      <c r="D8" s="258" t="s">
        <v>160</v>
      </c>
      <c r="E8" s="259" t="s">
        <v>162</v>
      </c>
      <c r="F8" s="259" t="s">
        <v>160</v>
      </c>
      <c r="G8" s="259" t="s">
        <v>167</v>
      </c>
    </row>
    <row r="10" spans="1:8">
      <c r="D10" s="133"/>
      <c r="E10" s="133"/>
      <c r="F10" s="133"/>
      <c r="G10" s="133"/>
      <c r="H10" s="255" t="s">
        <v>113</v>
      </c>
    </row>
  </sheetData>
  <phoneticPr fontId="6"/>
  <hyperlinks>
    <hyperlink ref="H10" location="目次!A1" display="目次に戻る" xr:uid="{26425FA4-6A47-481A-926C-24D38B748496}"/>
  </hyperlinks>
  <pageMargins left="0.70866141732283472" right="0.70866141732283472" top="0.74803149606299213" bottom="0.74803149606299213" header="0.31496062992125984" footer="0.31496062992125984"/>
  <pageSetup paperSize="9" scale="80" fitToHeight="0" orientation="portrait" horizontalDpi="300" verticalDpi="300" r:id="rId1"/>
  <headerFooter>
    <oddHeader>&amp;L&amp;"Calibri"&amp;10&amp;KFF0000 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6AE1F-9C83-4C04-AF57-69FF4B7BC0F3}">
  <sheetPr>
    <tabColor theme="6" tint="-0.499984740745262"/>
    <pageSetUpPr fitToPage="1"/>
  </sheetPr>
  <dimension ref="A1:J15"/>
  <sheetViews>
    <sheetView showGridLines="0" view="pageBreakPreview" zoomScaleNormal="115" zoomScaleSheetLayoutView="100" workbookViewId="0"/>
  </sheetViews>
  <sheetFormatPr defaultColWidth="9" defaultRowHeight="14.25"/>
  <cols>
    <col min="1" max="1" width="31.375" style="135" customWidth="1"/>
    <col min="2" max="6" width="14.875" style="135" customWidth="1"/>
    <col min="7" max="9" width="10.375" style="135" customWidth="1"/>
    <col min="10" max="16384" width="9" style="135"/>
  </cols>
  <sheetData>
    <row r="1" spans="1:10" ht="21">
      <c r="A1" s="238" t="s">
        <v>114</v>
      </c>
      <c r="G1" s="240" t="s">
        <v>115</v>
      </c>
    </row>
    <row r="2" spans="1:10" s="260" customFormat="1" ht="21.6" customHeight="1">
      <c r="A2" s="514" t="s">
        <v>168</v>
      </c>
      <c r="B2" s="514"/>
      <c r="C2" s="514"/>
      <c r="D2" s="514"/>
      <c r="E2" s="514"/>
      <c r="F2" s="514"/>
      <c r="G2" s="514"/>
      <c r="H2" s="242"/>
      <c r="I2" s="242"/>
      <c r="J2" s="242"/>
    </row>
    <row r="3" spans="1:10" ht="21" customHeight="1">
      <c r="A3" s="261" t="s">
        <v>169</v>
      </c>
    </row>
    <row r="4" spans="1:10">
      <c r="A4" s="262" t="s">
        <v>170</v>
      </c>
      <c r="B4" s="263" t="s">
        <v>171</v>
      </c>
      <c r="C4" s="264"/>
      <c r="D4" s="265"/>
      <c r="E4" s="264"/>
      <c r="F4" s="266"/>
      <c r="G4" s="267"/>
      <c r="H4" s="268"/>
      <c r="I4" s="268"/>
      <c r="J4" s="268"/>
    </row>
    <row r="5" spans="1:10">
      <c r="A5" s="269"/>
      <c r="B5" s="433" t="s">
        <v>172</v>
      </c>
      <c r="C5" s="436" t="s">
        <v>173</v>
      </c>
      <c r="D5" s="256" t="s">
        <v>174</v>
      </c>
      <c r="E5" s="256" t="s">
        <v>175</v>
      </c>
      <c r="F5" s="269" t="s">
        <v>176</v>
      </c>
      <c r="G5" s="454"/>
    </row>
    <row r="6" spans="1:10" ht="16.5">
      <c r="A6" s="196" t="s">
        <v>177</v>
      </c>
      <c r="B6" s="434">
        <v>12295</v>
      </c>
      <c r="C6" s="437">
        <v>10029</v>
      </c>
      <c r="D6" s="270">
        <v>9738</v>
      </c>
      <c r="E6" s="270">
        <v>9558</v>
      </c>
      <c r="F6" s="270">
        <v>8760</v>
      </c>
      <c r="G6" s="455" t="s">
        <v>178</v>
      </c>
    </row>
    <row r="7" spans="1:10" ht="16.5">
      <c r="A7" s="196" t="s">
        <v>179</v>
      </c>
      <c r="B7" s="434">
        <v>308691</v>
      </c>
      <c r="C7" s="437">
        <v>291190</v>
      </c>
      <c r="D7" s="270">
        <v>286113</v>
      </c>
      <c r="E7" s="270">
        <v>297180</v>
      </c>
      <c r="F7" s="270">
        <v>297360</v>
      </c>
      <c r="G7" s="455" t="s">
        <v>178</v>
      </c>
    </row>
    <row r="8" spans="1:10" ht="16.5">
      <c r="A8" s="196" t="s">
        <v>180</v>
      </c>
      <c r="B8" s="434">
        <v>298566</v>
      </c>
      <c r="C8" s="437">
        <v>275419</v>
      </c>
      <c r="D8" s="270">
        <v>159047</v>
      </c>
      <c r="E8" s="270">
        <v>85502</v>
      </c>
      <c r="F8" s="270">
        <v>43154</v>
      </c>
      <c r="G8" s="455" t="s">
        <v>178</v>
      </c>
    </row>
    <row r="9" spans="1:10">
      <c r="A9" s="271" t="s">
        <v>181</v>
      </c>
      <c r="B9" s="435" t="s">
        <v>182</v>
      </c>
      <c r="C9" s="438">
        <v>-8.2000000000000003E-2</v>
      </c>
      <c r="D9" s="272">
        <v>-0.45700000000000002</v>
      </c>
      <c r="E9" s="272">
        <v>-0.69399999999999995</v>
      </c>
      <c r="F9" s="272">
        <v>-0.83299999999999996</v>
      </c>
      <c r="G9" s="463"/>
      <c r="H9" s="273"/>
    </row>
    <row r="10" spans="1:10" ht="125.25" customHeight="1">
      <c r="A10" s="517" t="s">
        <v>183</v>
      </c>
      <c r="B10" s="517"/>
      <c r="C10" s="517"/>
      <c r="D10" s="517"/>
      <c r="E10" s="517"/>
      <c r="F10" s="517"/>
    </row>
    <row r="11" spans="1:10" ht="16.5" customHeight="1">
      <c r="A11" s="450" t="s">
        <v>184</v>
      </c>
      <c r="B11" s="491"/>
      <c r="C11" s="491"/>
      <c r="D11" s="491"/>
      <c r="E11" s="491"/>
      <c r="F11" s="491"/>
    </row>
    <row r="12" spans="1:10" ht="15.75" customHeight="1">
      <c r="A12" s="515" t="s">
        <v>185</v>
      </c>
      <c r="B12" s="516"/>
      <c r="C12" s="516"/>
      <c r="D12" s="516"/>
      <c r="E12" s="516"/>
      <c r="F12" s="516"/>
    </row>
    <row r="13" spans="1:10" ht="18" customHeight="1">
      <c r="A13" s="208" t="s">
        <v>186</v>
      </c>
      <c r="B13" s="208"/>
      <c r="C13" s="208"/>
      <c r="D13" s="208"/>
      <c r="E13" s="208"/>
      <c r="F13" s="208"/>
      <c r="H13" s="275"/>
    </row>
    <row r="14" spans="1:10" ht="18.600000000000001" customHeight="1">
      <c r="A14" s="515" t="s">
        <v>187</v>
      </c>
      <c r="B14" s="516"/>
      <c r="C14" s="516"/>
      <c r="D14" s="516"/>
      <c r="E14" s="516"/>
      <c r="F14" s="274"/>
      <c r="H14" s="275"/>
    </row>
    <row r="15" spans="1:10">
      <c r="G15" s="255" t="s">
        <v>113</v>
      </c>
    </row>
  </sheetData>
  <mergeCells count="4">
    <mergeCell ref="A2:G2"/>
    <mergeCell ref="A12:F12"/>
    <mergeCell ref="A14:E14"/>
    <mergeCell ref="A10:F10"/>
  </mergeCells>
  <phoneticPr fontId="6"/>
  <hyperlinks>
    <hyperlink ref="A14" r:id="rId1" xr:uid="{973F8DA5-821C-4FC1-8402-DF071244351B}"/>
    <hyperlink ref="G15" location="目次!A1" display="目次に戻る" xr:uid="{6474E390-1565-4496-B451-3F7172785A47}"/>
    <hyperlink ref="A12" r:id="rId2" xr:uid="{11C8B014-58F9-4C0E-86ED-3E3D9F4CB3B1}"/>
  </hyperlinks>
  <pageMargins left="0.70866141732283472" right="0.70866141732283472" top="0.74803149606299213" bottom="0.74803149606299213" header="0.31496062992125984" footer="0.31496062992125984"/>
  <pageSetup paperSize="9" scale="67" fitToHeight="0" orientation="portrait" horizontalDpi="300" verticalDpi="300" r:id="rId3"/>
  <headerFooter>
    <oddHeader>&amp;L&amp;"Calibri"&amp;10&amp;KFF0000 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D82A2-D013-4AC3-B9B5-7FDA78031265}">
  <sheetPr>
    <tabColor theme="6" tint="-0.499984740745262"/>
    <pageSetUpPr fitToPage="1"/>
  </sheetPr>
  <dimension ref="A1:S27"/>
  <sheetViews>
    <sheetView showGridLines="0" view="pageBreakPreview" zoomScaleNormal="80" zoomScaleSheetLayoutView="100" workbookViewId="0"/>
  </sheetViews>
  <sheetFormatPr defaultColWidth="9" defaultRowHeight="14.25"/>
  <cols>
    <col min="1" max="1" width="35.625" style="135" customWidth="1"/>
    <col min="2" max="2" width="13.875" style="135" customWidth="1"/>
    <col min="3" max="3" width="14" style="135" customWidth="1"/>
    <col min="4" max="6" width="14.375" style="135" customWidth="1"/>
    <col min="7" max="19" width="10.375" style="135" customWidth="1"/>
    <col min="20" max="16384" width="9" style="135"/>
  </cols>
  <sheetData>
    <row r="1" spans="1:19" ht="25.5" customHeight="1">
      <c r="A1" s="238" t="s">
        <v>114</v>
      </c>
      <c r="G1" s="240" t="s">
        <v>115</v>
      </c>
    </row>
    <row r="2" spans="1:19" ht="20.100000000000001" customHeight="1">
      <c r="A2" s="514" t="s">
        <v>168</v>
      </c>
      <c r="B2" s="514"/>
      <c r="C2" s="514"/>
      <c r="D2" s="514"/>
      <c r="E2" s="514"/>
      <c r="F2" s="514"/>
      <c r="G2" s="514"/>
    </row>
    <row r="3" spans="1:19">
      <c r="A3" s="261" t="s">
        <v>188</v>
      </c>
    </row>
    <row r="4" spans="1:19" ht="33" customHeight="1">
      <c r="A4" s="262" t="s">
        <v>170</v>
      </c>
      <c r="B4" s="518" t="s">
        <v>189</v>
      </c>
      <c r="C4" s="519"/>
      <c r="D4" s="519"/>
      <c r="E4" s="519"/>
      <c r="F4" s="520"/>
      <c r="G4" s="208"/>
      <c r="H4" s="268"/>
      <c r="I4" s="268"/>
      <c r="J4" s="268"/>
      <c r="K4" s="268"/>
    </row>
    <row r="5" spans="1:19" ht="15.75">
      <c r="A5" s="256"/>
      <c r="B5" s="439" t="s">
        <v>190</v>
      </c>
      <c r="C5" s="442" t="s">
        <v>191</v>
      </c>
      <c r="D5" s="276" t="s">
        <v>192</v>
      </c>
      <c r="E5" s="276" t="s">
        <v>193</v>
      </c>
      <c r="F5" s="276" t="s">
        <v>176</v>
      </c>
      <c r="G5" s="454"/>
    </row>
    <row r="6" spans="1:19" ht="16.5">
      <c r="A6" s="465" t="s">
        <v>194</v>
      </c>
      <c r="B6" s="440">
        <v>4694117</v>
      </c>
      <c r="C6" s="443">
        <v>4161926</v>
      </c>
      <c r="D6" s="277">
        <v>4243676</v>
      </c>
      <c r="E6" s="277">
        <v>3977760</v>
      </c>
      <c r="F6" s="279">
        <v>3630293</v>
      </c>
      <c r="G6" s="455" t="s">
        <v>178</v>
      </c>
      <c r="J6" s="278"/>
      <c r="K6" s="278"/>
      <c r="L6" s="278"/>
      <c r="M6" s="278"/>
      <c r="N6" s="278"/>
      <c r="O6" s="278"/>
      <c r="P6" s="278"/>
      <c r="Q6" s="278"/>
      <c r="R6" s="278"/>
      <c r="S6" s="278"/>
    </row>
    <row r="7" spans="1:19" ht="42.75">
      <c r="A7" s="196" t="s">
        <v>195</v>
      </c>
      <c r="B7" s="440">
        <v>4165738</v>
      </c>
      <c r="C7" s="444">
        <v>3883960</v>
      </c>
      <c r="D7" s="279">
        <v>3906500</v>
      </c>
      <c r="E7" s="279">
        <v>3749320</v>
      </c>
      <c r="F7" s="279">
        <v>3389624</v>
      </c>
      <c r="G7" s="455" t="s">
        <v>178</v>
      </c>
      <c r="J7" s="278"/>
      <c r="K7" s="278"/>
      <c r="L7" s="278"/>
      <c r="M7" s="278"/>
      <c r="N7" s="278"/>
      <c r="O7" s="278"/>
      <c r="P7" s="278"/>
      <c r="Q7" s="278"/>
      <c r="R7" s="278"/>
      <c r="S7" s="278"/>
    </row>
    <row r="8" spans="1:19" ht="16.5">
      <c r="A8" s="271" t="s">
        <v>196</v>
      </c>
      <c r="B8" s="441" t="s">
        <v>197</v>
      </c>
      <c r="C8" s="445">
        <v>-6.8000000000000005E-2</v>
      </c>
      <c r="D8" s="281">
        <v>-6.2E-2</v>
      </c>
      <c r="E8" s="281">
        <v>-0.1</v>
      </c>
      <c r="F8" s="464">
        <v>-0.186</v>
      </c>
      <c r="G8" s="455"/>
      <c r="J8" s="278"/>
      <c r="K8" s="278"/>
      <c r="L8" s="278"/>
      <c r="M8" s="278"/>
      <c r="N8" s="278"/>
      <c r="O8" s="278"/>
      <c r="P8" s="278"/>
      <c r="Q8" s="278"/>
      <c r="R8" s="278"/>
      <c r="S8" s="278"/>
    </row>
    <row r="9" spans="1:19" ht="16.5">
      <c r="A9" s="196" t="s">
        <v>198</v>
      </c>
      <c r="B9" s="441" t="s">
        <v>197</v>
      </c>
      <c r="C9" s="446" t="s">
        <v>197</v>
      </c>
      <c r="D9" s="280" t="s">
        <v>197</v>
      </c>
      <c r="E9" s="280" t="s">
        <v>197</v>
      </c>
      <c r="F9" s="282" t="s">
        <v>197</v>
      </c>
      <c r="G9" s="455"/>
      <c r="J9" s="278"/>
      <c r="K9" s="278"/>
      <c r="L9" s="278"/>
      <c r="M9" s="278"/>
      <c r="N9" s="278"/>
      <c r="O9" s="278"/>
      <c r="P9" s="278"/>
      <c r="Q9" s="278"/>
      <c r="R9" s="278"/>
      <c r="S9" s="278"/>
    </row>
    <row r="10" spans="1:19" ht="28.5">
      <c r="A10" s="196" t="s">
        <v>199</v>
      </c>
      <c r="B10" s="434">
        <v>43836</v>
      </c>
      <c r="C10" s="444">
        <v>42546</v>
      </c>
      <c r="D10" s="279">
        <v>24815</v>
      </c>
      <c r="E10" s="279">
        <v>15536</v>
      </c>
      <c r="F10" s="279">
        <v>6392</v>
      </c>
      <c r="G10" s="455" t="s">
        <v>178</v>
      </c>
      <c r="J10" s="278"/>
      <c r="K10" s="278"/>
      <c r="L10" s="278"/>
      <c r="M10" s="278"/>
      <c r="N10" s="278"/>
      <c r="O10" s="278"/>
      <c r="P10" s="278"/>
      <c r="Q10" s="278"/>
      <c r="R10" s="278"/>
      <c r="S10" s="278"/>
    </row>
    <row r="11" spans="1:19" ht="16.5">
      <c r="A11" s="196" t="s">
        <v>200</v>
      </c>
      <c r="B11" s="434">
        <v>355654</v>
      </c>
      <c r="C11" s="443">
        <v>378114</v>
      </c>
      <c r="D11" s="277">
        <v>552711</v>
      </c>
      <c r="E11" s="277">
        <v>503393</v>
      </c>
      <c r="F11" s="279">
        <v>644578</v>
      </c>
      <c r="G11" s="455" t="s">
        <v>178</v>
      </c>
      <c r="J11" s="278"/>
      <c r="K11" s="278"/>
      <c r="L11" s="278"/>
      <c r="M11" s="278"/>
      <c r="N11" s="278"/>
      <c r="O11" s="278"/>
      <c r="P11" s="278"/>
      <c r="Q11" s="278"/>
      <c r="R11" s="278"/>
      <c r="S11" s="278"/>
    </row>
    <row r="12" spans="1:19" ht="16.5">
      <c r="A12" s="196" t="s">
        <v>201</v>
      </c>
      <c r="B12" s="434">
        <v>120006</v>
      </c>
      <c r="C12" s="443">
        <v>107578</v>
      </c>
      <c r="D12" s="277">
        <v>83335</v>
      </c>
      <c r="E12" s="277">
        <v>97879</v>
      </c>
      <c r="F12" s="279">
        <v>87429</v>
      </c>
      <c r="G12" s="455" t="s">
        <v>178</v>
      </c>
      <c r="J12" s="278"/>
      <c r="K12" s="278"/>
      <c r="L12" s="278"/>
      <c r="M12" s="278"/>
      <c r="N12" s="278"/>
      <c r="O12" s="278"/>
      <c r="P12" s="278"/>
      <c r="Q12" s="278"/>
      <c r="R12" s="278"/>
      <c r="S12" s="278"/>
    </row>
    <row r="13" spans="1:19" ht="16.5">
      <c r="A13" s="196" t="s">
        <v>202</v>
      </c>
      <c r="B13" s="434">
        <v>6655</v>
      </c>
      <c r="C13" s="443">
        <v>7060</v>
      </c>
      <c r="D13" s="277">
        <v>14822</v>
      </c>
      <c r="E13" s="277">
        <v>14891</v>
      </c>
      <c r="F13" s="279">
        <v>14680</v>
      </c>
      <c r="G13" s="455" t="s">
        <v>178</v>
      </c>
      <c r="J13" s="278"/>
      <c r="K13" s="278"/>
      <c r="L13" s="278"/>
      <c r="M13" s="278"/>
      <c r="N13" s="278"/>
      <c r="O13" s="278"/>
      <c r="P13" s="278"/>
      <c r="Q13" s="278"/>
      <c r="R13" s="278"/>
      <c r="S13" s="278"/>
    </row>
    <row r="14" spans="1:19" ht="16.5">
      <c r="A14" s="196" t="s">
        <v>203</v>
      </c>
      <c r="B14" s="434">
        <v>61120</v>
      </c>
      <c r="C14" s="443">
        <v>56402</v>
      </c>
      <c r="D14" s="277">
        <v>54554</v>
      </c>
      <c r="E14" s="277">
        <v>54809</v>
      </c>
      <c r="F14" s="279">
        <v>54031</v>
      </c>
      <c r="G14" s="455" t="s">
        <v>178</v>
      </c>
      <c r="J14" s="278"/>
      <c r="K14" s="278"/>
      <c r="L14" s="278"/>
      <c r="M14" s="278"/>
      <c r="N14" s="278"/>
      <c r="O14" s="278"/>
      <c r="P14" s="278"/>
      <c r="Q14" s="278"/>
      <c r="R14" s="278"/>
      <c r="S14" s="278"/>
    </row>
    <row r="15" spans="1:19" ht="16.5">
      <c r="A15" s="82" t="s">
        <v>204</v>
      </c>
      <c r="B15" s="441" t="s">
        <v>197</v>
      </c>
      <c r="C15" s="446" t="s">
        <v>197</v>
      </c>
      <c r="D15" s="280" t="s">
        <v>197</v>
      </c>
      <c r="E15" s="280" t="s">
        <v>197</v>
      </c>
      <c r="F15" s="282">
        <v>475</v>
      </c>
      <c r="G15" s="455" t="s">
        <v>178</v>
      </c>
      <c r="J15" s="278"/>
      <c r="K15" s="278"/>
      <c r="L15" s="278"/>
      <c r="M15" s="278"/>
      <c r="N15" s="278"/>
      <c r="O15" s="278"/>
      <c r="P15" s="278"/>
      <c r="Q15" s="278"/>
      <c r="R15" s="278"/>
      <c r="S15" s="278"/>
    </row>
    <row r="16" spans="1:19" ht="28.5">
      <c r="A16" s="196" t="s">
        <v>205</v>
      </c>
      <c r="B16" s="441" t="s">
        <v>197</v>
      </c>
      <c r="C16" s="446" t="s">
        <v>197</v>
      </c>
      <c r="D16" s="280" t="s">
        <v>197</v>
      </c>
      <c r="E16" s="280" t="s">
        <v>197</v>
      </c>
      <c r="F16" s="282" t="s">
        <v>197</v>
      </c>
      <c r="J16" s="278"/>
      <c r="K16" s="278"/>
      <c r="L16" s="278"/>
      <c r="M16" s="278"/>
      <c r="N16" s="278"/>
      <c r="O16" s="278"/>
      <c r="P16" s="278"/>
      <c r="Q16" s="278"/>
      <c r="R16" s="278"/>
      <c r="S16" s="278"/>
    </row>
    <row r="17" spans="1:19" ht="16.5">
      <c r="A17" s="196" t="s">
        <v>206</v>
      </c>
      <c r="B17" s="441" t="s">
        <v>197</v>
      </c>
      <c r="C17" s="446" t="s">
        <v>197</v>
      </c>
      <c r="D17" s="280" t="s">
        <v>197</v>
      </c>
      <c r="E17" s="280" t="s">
        <v>197</v>
      </c>
      <c r="F17" s="282" t="s">
        <v>197</v>
      </c>
      <c r="G17" s="455"/>
      <c r="J17" s="278"/>
      <c r="K17" s="278"/>
      <c r="L17" s="278"/>
      <c r="M17" s="278"/>
      <c r="N17" s="278"/>
      <c r="O17" s="278"/>
      <c r="P17" s="278"/>
      <c r="Q17" s="278"/>
      <c r="R17" s="278"/>
      <c r="S17" s="278"/>
    </row>
    <row r="18" spans="1:19" ht="16.5">
      <c r="A18" s="196" t="s">
        <v>207</v>
      </c>
      <c r="B18" s="441" t="s">
        <v>197</v>
      </c>
      <c r="C18" s="446" t="s">
        <v>197</v>
      </c>
      <c r="D18" s="280" t="s">
        <v>197</v>
      </c>
      <c r="E18" s="280" t="s">
        <v>197</v>
      </c>
      <c r="F18" s="282" t="s">
        <v>197</v>
      </c>
      <c r="G18" s="455"/>
      <c r="J18" s="278"/>
      <c r="K18" s="278"/>
      <c r="L18" s="278"/>
      <c r="M18" s="278"/>
      <c r="N18" s="278"/>
      <c r="O18" s="278"/>
      <c r="P18" s="278"/>
      <c r="Q18" s="278"/>
      <c r="R18" s="278"/>
      <c r="S18" s="278"/>
    </row>
    <row r="19" spans="1:19" ht="16.5">
      <c r="A19" s="196" t="s">
        <v>208</v>
      </c>
      <c r="B19" s="434">
        <v>438926</v>
      </c>
      <c r="C19" s="443">
        <v>429219</v>
      </c>
      <c r="D19" s="277">
        <v>764228</v>
      </c>
      <c r="E19" s="277">
        <v>750291</v>
      </c>
      <c r="F19" s="279">
        <v>759664</v>
      </c>
      <c r="G19" s="455" t="s">
        <v>178</v>
      </c>
      <c r="J19" s="278"/>
      <c r="K19" s="278"/>
      <c r="L19" s="278"/>
      <c r="M19" s="278"/>
      <c r="N19" s="278"/>
      <c r="O19" s="278"/>
      <c r="P19" s="278"/>
      <c r="Q19" s="278"/>
      <c r="R19" s="278"/>
      <c r="S19" s="278"/>
    </row>
    <row r="20" spans="1:19" ht="16.5">
      <c r="A20" s="196" t="s">
        <v>209</v>
      </c>
      <c r="B20" s="441" t="s">
        <v>197</v>
      </c>
      <c r="C20" s="446" t="s">
        <v>197</v>
      </c>
      <c r="D20" s="280" t="s">
        <v>197</v>
      </c>
      <c r="E20" s="280" t="s">
        <v>197</v>
      </c>
      <c r="F20" s="282" t="s">
        <v>197</v>
      </c>
      <c r="G20" s="455"/>
      <c r="J20" s="278"/>
      <c r="K20" s="278"/>
      <c r="L20" s="278"/>
      <c r="M20" s="278"/>
      <c r="N20" s="278"/>
      <c r="O20" s="278"/>
      <c r="P20" s="278"/>
      <c r="Q20" s="278"/>
      <c r="R20" s="278"/>
      <c r="S20" s="278"/>
    </row>
    <row r="21" spans="1:19" ht="16.5">
      <c r="A21" s="196" t="s">
        <v>210</v>
      </c>
      <c r="B21" s="434">
        <v>10086</v>
      </c>
      <c r="C21" s="443">
        <v>3405</v>
      </c>
      <c r="D21" s="277">
        <v>2731</v>
      </c>
      <c r="E21" s="277">
        <v>1391</v>
      </c>
      <c r="F21" s="279">
        <v>1348</v>
      </c>
      <c r="G21" s="455" t="s">
        <v>178</v>
      </c>
      <c r="J21" s="278"/>
      <c r="K21" s="278"/>
      <c r="L21" s="278"/>
      <c r="M21" s="278"/>
      <c r="N21" s="278"/>
      <c r="O21" s="278"/>
      <c r="P21" s="278"/>
      <c r="Q21" s="278"/>
      <c r="R21" s="278"/>
      <c r="S21" s="278"/>
    </row>
    <row r="22" spans="1:19" ht="16.5">
      <c r="A22" s="196" t="s">
        <v>211</v>
      </c>
      <c r="B22" s="441" t="s">
        <v>197</v>
      </c>
      <c r="C22" s="446" t="s">
        <v>197</v>
      </c>
      <c r="D22" s="280" t="s">
        <v>197</v>
      </c>
      <c r="E22" s="280" t="s">
        <v>197</v>
      </c>
      <c r="F22" s="282" t="s">
        <v>197</v>
      </c>
      <c r="G22" s="455"/>
      <c r="J22" s="278"/>
      <c r="K22" s="278"/>
      <c r="L22" s="278"/>
      <c r="M22" s="278"/>
      <c r="N22" s="278"/>
      <c r="O22" s="278"/>
      <c r="P22" s="278"/>
      <c r="Q22" s="278"/>
      <c r="R22" s="278"/>
      <c r="S22" s="278"/>
    </row>
    <row r="23" spans="1:19" ht="144" customHeight="1">
      <c r="A23" s="521" t="s">
        <v>212</v>
      </c>
      <c r="B23" s="517"/>
      <c r="C23" s="517"/>
      <c r="D23" s="517"/>
      <c r="E23" s="517"/>
      <c r="F23" s="517"/>
      <c r="G23" s="449"/>
    </row>
    <row r="24" spans="1:19" ht="15" customHeight="1">
      <c r="A24" s="450" t="s">
        <v>184</v>
      </c>
      <c r="B24" s="274"/>
      <c r="C24" s="274"/>
      <c r="D24" s="274"/>
      <c r="E24" s="274"/>
      <c r="F24" s="274"/>
      <c r="G24" s="449"/>
    </row>
    <row r="25" spans="1:19" ht="15.75" customHeight="1">
      <c r="A25" s="515" t="s">
        <v>213</v>
      </c>
      <c r="B25" s="515"/>
      <c r="C25" s="515"/>
      <c r="D25" s="515"/>
      <c r="E25" s="515"/>
      <c r="F25" s="515"/>
    </row>
    <row r="26" spans="1:19" ht="17.45" customHeight="1">
      <c r="A26" s="516" t="s">
        <v>186</v>
      </c>
      <c r="B26" s="516"/>
      <c r="C26" s="516"/>
      <c r="D26" s="516"/>
      <c r="E26" s="516"/>
      <c r="F26" s="274"/>
    </row>
    <row r="27" spans="1:19" ht="17.45" customHeight="1">
      <c r="A27" s="515" t="s">
        <v>129</v>
      </c>
      <c r="B27" s="516"/>
      <c r="C27" s="516"/>
      <c r="D27" s="516"/>
      <c r="E27" s="516"/>
      <c r="F27" s="274"/>
      <c r="G27" s="255" t="s">
        <v>113</v>
      </c>
    </row>
  </sheetData>
  <mergeCells count="6">
    <mergeCell ref="A27:E27"/>
    <mergeCell ref="A2:G2"/>
    <mergeCell ref="B4:F4"/>
    <mergeCell ref="A23:F23"/>
    <mergeCell ref="A25:F25"/>
    <mergeCell ref="A26:E26"/>
  </mergeCells>
  <phoneticPr fontId="6"/>
  <hyperlinks>
    <hyperlink ref="A27" r:id="rId1" xr:uid="{E4522A9B-4812-46F5-B072-96A2B32F6611}"/>
    <hyperlink ref="G27" location="目次!A1" display="目次に戻る" xr:uid="{795C1124-76D7-41A4-9CF3-39F6DFF42FFF}"/>
    <hyperlink ref="A25" r:id="rId2" xr:uid="{61F26789-91DF-49E9-9102-9DCC20066F89}"/>
  </hyperlinks>
  <pageMargins left="0.70866141732283472" right="0.70866141732283472" top="0.74803149606299213" bottom="0.74803149606299213" header="0.31496062992125984" footer="0.31496062992125984"/>
  <pageSetup paperSize="9" scale="67" fitToHeight="0" orientation="portrait" horizontalDpi="300" verticalDpi="300" r:id="rId3"/>
  <headerFooter>
    <oddHeader>&amp;L&amp;"Calibri"&amp;10&amp;KFF0000 CONFIDENTIAL&amp;1#_x000D_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DF331-9761-46CE-93C1-4A1C18BE0053}">
  <sheetPr>
    <tabColor theme="6" tint="-0.499984740745262"/>
    <pageSetUpPr fitToPage="1"/>
  </sheetPr>
  <dimension ref="A1:K17"/>
  <sheetViews>
    <sheetView showGridLines="0" view="pageBreakPreview" zoomScaleNormal="80" zoomScaleSheetLayoutView="100" workbookViewId="0"/>
  </sheetViews>
  <sheetFormatPr defaultColWidth="9" defaultRowHeight="14.25"/>
  <cols>
    <col min="1" max="1" width="11.5" style="135" customWidth="1"/>
    <col min="2" max="2" width="14.125" style="135" customWidth="1"/>
    <col min="3" max="3" width="17.125" style="135" customWidth="1"/>
    <col min="4" max="4" width="7" style="135" customWidth="1"/>
    <col min="5" max="9" width="12.375" style="135" customWidth="1"/>
    <col min="10" max="16384" width="9" style="135"/>
  </cols>
  <sheetData>
    <row r="1" spans="1:11" ht="21">
      <c r="A1" s="238" t="s">
        <v>114</v>
      </c>
      <c r="J1" s="240" t="s">
        <v>115</v>
      </c>
    </row>
    <row r="2" spans="1:11" ht="15.75">
      <c r="A2" s="523" t="s">
        <v>214</v>
      </c>
      <c r="B2" s="523"/>
      <c r="C2" s="523"/>
      <c r="D2" s="523"/>
      <c r="E2" s="523"/>
      <c r="F2" s="523"/>
      <c r="G2" s="523"/>
      <c r="H2" s="523"/>
      <c r="I2" s="523"/>
      <c r="J2" s="523"/>
    </row>
    <row r="3" spans="1:11" ht="18.600000000000001" customHeight="1">
      <c r="A3" s="5" t="s">
        <v>215</v>
      </c>
    </row>
    <row r="4" spans="1:11" ht="27.95" customHeight="1">
      <c r="A4" s="262" t="s">
        <v>170</v>
      </c>
      <c r="B4" s="518" t="s">
        <v>216</v>
      </c>
      <c r="C4" s="519"/>
      <c r="D4" s="519"/>
      <c r="E4" s="519"/>
      <c r="F4" s="519"/>
      <c r="G4" s="519"/>
      <c r="H4" s="519"/>
      <c r="I4" s="520"/>
      <c r="J4" s="268"/>
      <c r="K4" s="268"/>
    </row>
    <row r="5" spans="1:11">
      <c r="A5" s="451"/>
      <c r="B5" s="256" t="s">
        <v>217</v>
      </c>
      <c r="C5" s="256" t="s">
        <v>218</v>
      </c>
      <c r="D5" s="256" t="s">
        <v>219</v>
      </c>
      <c r="E5" s="433" t="s">
        <v>220</v>
      </c>
      <c r="F5" s="256" t="s">
        <v>221</v>
      </c>
      <c r="G5" s="256" t="s">
        <v>222</v>
      </c>
      <c r="H5" s="256" t="s">
        <v>223</v>
      </c>
      <c r="I5" s="269" t="s">
        <v>176</v>
      </c>
      <c r="J5" s="454"/>
    </row>
    <row r="6" spans="1:11" ht="18">
      <c r="A6" s="524" t="s">
        <v>224</v>
      </c>
      <c r="B6" s="452" t="s">
        <v>225</v>
      </c>
      <c r="C6" s="527" t="s">
        <v>226</v>
      </c>
      <c r="D6" s="100" t="s">
        <v>227</v>
      </c>
      <c r="E6" s="447">
        <v>7669159</v>
      </c>
      <c r="F6" s="282" t="s">
        <v>228</v>
      </c>
      <c r="G6" s="282">
        <v>2072231</v>
      </c>
      <c r="H6" s="282">
        <v>1883867</v>
      </c>
      <c r="I6" s="282" t="s">
        <v>229</v>
      </c>
      <c r="J6" s="454"/>
    </row>
    <row r="7" spans="1:11" ht="18">
      <c r="A7" s="525"/>
      <c r="B7" s="453" t="s">
        <v>230</v>
      </c>
      <c r="C7" s="528"/>
      <c r="D7" s="100" t="s">
        <v>231</v>
      </c>
      <c r="E7" s="456">
        <v>247578</v>
      </c>
      <c r="F7" s="457">
        <v>37657</v>
      </c>
      <c r="G7" s="457">
        <v>33813</v>
      </c>
      <c r="H7" s="457">
        <v>30426</v>
      </c>
      <c r="I7" s="457">
        <v>46524</v>
      </c>
      <c r="J7" s="455" t="s">
        <v>178</v>
      </c>
    </row>
    <row r="8" spans="1:11" ht="18">
      <c r="A8" s="525"/>
      <c r="B8" s="453" t="s">
        <v>232</v>
      </c>
      <c r="C8" s="528"/>
      <c r="D8" s="100" t="s">
        <v>231</v>
      </c>
      <c r="E8" s="458">
        <v>138759</v>
      </c>
      <c r="F8" s="459">
        <v>132310</v>
      </c>
      <c r="G8" s="459">
        <v>131054</v>
      </c>
      <c r="H8" s="459">
        <v>120027</v>
      </c>
      <c r="I8" s="459">
        <v>108231</v>
      </c>
      <c r="J8" s="455" t="s">
        <v>178</v>
      </c>
    </row>
    <row r="9" spans="1:11" ht="16.5">
      <c r="A9" s="525"/>
      <c r="B9" s="122" t="s">
        <v>233</v>
      </c>
      <c r="C9" s="529"/>
      <c r="D9" s="100" t="s">
        <v>234</v>
      </c>
      <c r="E9" s="447">
        <v>561629357</v>
      </c>
      <c r="F9" s="283">
        <v>524276267</v>
      </c>
      <c r="G9" s="283">
        <v>565145093</v>
      </c>
      <c r="H9" s="283">
        <v>594464587</v>
      </c>
      <c r="I9" s="283">
        <v>610359495</v>
      </c>
      <c r="J9" s="455" t="s">
        <v>178</v>
      </c>
    </row>
    <row r="10" spans="1:11" ht="29.45" customHeight="1">
      <c r="A10" s="525"/>
      <c r="B10" s="122" t="s">
        <v>235</v>
      </c>
      <c r="C10" s="529"/>
      <c r="D10" s="100" t="s">
        <v>234</v>
      </c>
      <c r="E10" s="448" t="s">
        <v>229</v>
      </c>
      <c r="F10" s="283">
        <v>13391707</v>
      </c>
      <c r="G10" s="283">
        <v>239842665</v>
      </c>
      <c r="H10" s="283">
        <v>401930614</v>
      </c>
      <c r="I10" s="283">
        <v>516736883</v>
      </c>
      <c r="J10" s="455" t="s">
        <v>178</v>
      </c>
    </row>
    <row r="11" spans="1:11" ht="57.95" customHeight="1">
      <c r="A11" s="526"/>
      <c r="B11" s="130" t="s">
        <v>236</v>
      </c>
      <c r="C11" s="530"/>
      <c r="D11" s="115" t="s">
        <v>237</v>
      </c>
      <c r="E11" s="448" t="s">
        <v>229</v>
      </c>
      <c r="F11" s="284">
        <v>2.5999999999999999E-2</v>
      </c>
      <c r="G11" s="284">
        <v>0.42399999999999999</v>
      </c>
      <c r="H11" s="284">
        <v>0.67600000000000005</v>
      </c>
      <c r="I11" s="284">
        <v>0.84699999999999998</v>
      </c>
      <c r="J11" s="455"/>
    </row>
    <row r="12" spans="1:11" ht="87.75" customHeight="1">
      <c r="A12" s="531" t="s">
        <v>238</v>
      </c>
      <c r="B12" s="517"/>
      <c r="C12" s="517"/>
      <c r="D12" s="517"/>
      <c r="E12" s="517"/>
      <c r="F12" s="517"/>
      <c r="G12" s="517"/>
      <c r="H12" s="517"/>
      <c r="I12" s="517"/>
    </row>
    <row r="13" spans="1:11" ht="14.25" customHeight="1">
      <c r="A13" s="460" t="s">
        <v>184</v>
      </c>
      <c r="B13" s="450"/>
      <c r="C13" s="450"/>
      <c r="D13" s="450"/>
      <c r="E13" s="450"/>
      <c r="F13" s="450"/>
      <c r="G13" s="450"/>
      <c r="H13" s="450"/>
      <c r="I13" s="450"/>
    </row>
    <row r="14" spans="1:11" ht="18" customHeight="1">
      <c r="A14" s="515" t="s">
        <v>185</v>
      </c>
      <c r="B14" s="516"/>
      <c r="C14" s="516"/>
      <c r="D14" s="516"/>
      <c r="E14" s="516"/>
      <c r="F14" s="516"/>
      <c r="G14" s="516"/>
      <c r="H14" s="516"/>
      <c r="I14" s="516"/>
    </row>
    <row r="15" spans="1:11" ht="18" customHeight="1">
      <c r="A15" s="522" t="s">
        <v>186</v>
      </c>
      <c r="B15" s="522"/>
      <c r="C15" s="522"/>
      <c r="D15" s="522"/>
      <c r="E15" s="522"/>
      <c r="F15" s="522"/>
      <c r="G15" s="522"/>
      <c r="H15" s="522"/>
      <c r="I15" s="522"/>
    </row>
    <row r="16" spans="1:11" ht="18" customHeight="1">
      <c r="A16" s="515" t="s">
        <v>133</v>
      </c>
      <c r="B16" s="515"/>
      <c r="C16" s="515"/>
      <c r="D16" s="515"/>
      <c r="E16" s="515"/>
      <c r="F16" s="515"/>
      <c r="G16" s="515"/>
      <c r="H16" s="515"/>
      <c r="I16" s="515"/>
    </row>
    <row r="17" spans="1:10" ht="17.100000000000001" customHeight="1">
      <c r="A17" s="285"/>
      <c r="B17" s="285"/>
      <c r="C17" s="285"/>
      <c r="D17" s="285"/>
      <c r="E17" s="285"/>
      <c r="F17" s="285"/>
      <c r="G17" s="285"/>
      <c r="H17" s="285"/>
      <c r="I17" s="285"/>
      <c r="J17" s="255" t="s">
        <v>113</v>
      </c>
    </row>
  </sheetData>
  <mergeCells count="8">
    <mergeCell ref="A15:I15"/>
    <mergeCell ref="A16:I16"/>
    <mergeCell ref="A2:J2"/>
    <mergeCell ref="B4:I4"/>
    <mergeCell ref="A6:A11"/>
    <mergeCell ref="C6:C11"/>
    <mergeCell ref="A12:I12"/>
    <mergeCell ref="A14:I14"/>
  </mergeCells>
  <phoneticPr fontId="6"/>
  <hyperlinks>
    <hyperlink ref="A16" r:id="rId1" xr:uid="{B222138E-792C-4030-A9E9-70C4ABD6B179}"/>
    <hyperlink ref="J17" location="目次!A1" display="目次に戻る" xr:uid="{274A4E5B-0DF8-493B-B961-00651582E198}"/>
    <hyperlink ref="A14" r:id="rId2" xr:uid="{014CBE9A-22BD-4F90-BFE3-DFDF1BF5B35D}"/>
  </hyperlinks>
  <pageMargins left="0.70866141732283472" right="0.70866141732283472" top="0.74803149606299213" bottom="0.74803149606299213" header="0.31496062992125984" footer="0.31496062992125984"/>
  <pageSetup paperSize="9" scale="65" fitToHeight="0" orientation="portrait" horizontalDpi="300" verticalDpi="300" r:id="rId3"/>
  <headerFooter>
    <oddHeader>&amp;L&amp;"Calibri"&amp;10&amp;KFF0000 CONFIDENTIAL&amp;1#_x000D_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DE03A-9723-4512-852C-3CC355ABA6AF}">
  <sheetPr>
    <tabColor theme="6" tint="-0.499984740745262"/>
    <pageSetUpPr fitToPage="1"/>
  </sheetPr>
  <dimension ref="A1:Q35"/>
  <sheetViews>
    <sheetView showGridLines="0" view="pageBreakPreview" zoomScaleNormal="80" zoomScaleSheetLayoutView="100" workbookViewId="0"/>
  </sheetViews>
  <sheetFormatPr defaultColWidth="9" defaultRowHeight="14.25"/>
  <cols>
    <col min="1" max="1" width="24" style="135" customWidth="1"/>
    <col min="2" max="2" width="14.125" style="135" customWidth="1"/>
    <col min="3" max="3" width="8.875" style="135" customWidth="1"/>
    <col min="4" max="7" width="19.5" style="135" customWidth="1"/>
    <col min="8" max="14" width="10.375" style="135" customWidth="1"/>
    <col min="15" max="16" width="11.375" style="135" customWidth="1"/>
    <col min="17" max="20" width="10.375" style="135" customWidth="1"/>
    <col min="21" max="16384" width="9" style="135"/>
  </cols>
  <sheetData>
    <row r="1" spans="1:11" ht="21">
      <c r="A1" s="238" t="s">
        <v>114</v>
      </c>
      <c r="H1" s="240" t="s">
        <v>115</v>
      </c>
    </row>
    <row r="2" spans="1:11" s="260" customFormat="1" ht="21.95" customHeight="1">
      <c r="A2" s="418" t="s">
        <v>239</v>
      </c>
      <c r="B2" s="294"/>
      <c r="C2" s="294"/>
      <c r="D2" s="294"/>
      <c r="E2" s="294"/>
      <c r="F2" s="294"/>
      <c r="G2" s="294"/>
      <c r="H2" s="294"/>
      <c r="I2" s="135"/>
      <c r="J2" s="135"/>
    </row>
    <row r="3" spans="1:11" ht="18.95" customHeight="1">
      <c r="A3" s="5" t="s">
        <v>240</v>
      </c>
    </row>
    <row r="4" spans="1:11" ht="18.95" customHeight="1">
      <c r="A4" s="286" t="s">
        <v>241</v>
      </c>
    </row>
    <row r="5" spans="1:11" ht="21" customHeight="1">
      <c r="A5" s="257" t="s">
        <v>242</v>
      </c>
      <c r="B5" s="257" t="s">
        <v>217</v>
      </c>
      <c r="C5" s="257" t="s">
        <v>243</v>
      </c>
      <c r="D5" s="257" t="s">
        <v>244</v>
      </c>
      <c r="E5" s="257" t="s">
        <v>245</v>
      </c>
      <c r="F5" s="257" t="s">
        <v>246</v>
      </c>
      <c r="G5" s="257" t="s">
        <v>176</v>
      </c>
    </row>
    <row r="6" spans="1:11" ht="32.25" customHeight="1">
      <c r="A6" s="287" t="s">
        <v>247</v>
      </c>
      <c r="B6" s="288" t="s">
        <v>248</v>
      </c>
      <c r="C6" s="287" t="s">
        <v>227</v>
      </c>
      <c r="D6" s="282">
        <v>51806</v>
      </c>
      <c r="E6" s="282">
        <v>48545</v>
      </c>
      <c r="F6" s="282">
        <v>50396</v>
      </c>
      <c r="G6" s="282">
        <v>51748</v>
      </c>
    </row>
    <row r="7" spans="1:11" s="2" customFormat="1" ht="16.5" customHeight="1">
      <c r="A7" s="533" t="s">
        <v>249</v>
      </c>
      <c r="B7" s="533"/>
      <c r="C7" s="533"/>
      <c r="D7" s="533"/>
      <c r="E7" s="533"/>
      <c r="F7" s="533"/>
      <c r="G7" s="533"/>
      <c r="H7" s="18"/>
      <c r="I7" s="18"/>
      <c r="J7" s="18"/>
      <c r="K7" s="18"/>
    </row>
    <row r="8" spans="1:11" s="2" customFormat="1" ht="6" customHeight="1">
      <c r="A8" s="419"/>
      <c r="B8" s="419"/>
      <c r="C8" s="419"/>
      <c r="D8" s="419"/>
      <c r="E8" s="419"/>
      <c r="F8" s="419"/>
      <c r="G8" s="419"/>
      <c r="H8" s="18"/>
      <c r="I8" s="18"/>
      <c r="J8" s="18"/>
      <c r="K8" s="18"/>
    </row>
    <row r="9" spans="1:11" ht="18.95" customHeight="1">
      <c r="A9" s="420" t="s">
        <v>250</v>
      </c>
      <c r="B9" s="22"/>
      <c r="C9" s="22"/>
      <c r="D9" s="22"/>
      <c r="E9" s="421"/>
      <c r="F9" s="421"/>
      <c r="G9" s="314"/>
    </row>
    <row r="10" spans="1:11" ht="31.5" customHeight="1">
      <c r="A10" s="422" t="s">
        <v>170</v>
      </c>
      <c r="B10" s="534" t="s">
        <v>251</v>
      </c>
      <c r="C10" s="535"/>
      <c r="D10" s="535"/>
      <c r="E10" s="535"/>
      <c r="F10" s="535"/>
      <c r="G10" s="536"/>
    </row>
    <row r="11" spans="1:11" ht="18.75" customHeight="1">
      <c r="A11" s="422" t="s">
        <v>252</v>
      </c>
      <c r="B11" s="537" t="s">
        <v>253</v>
      </c>
      <c r="C11" s="538"/>
      <c r="D11" s="538"/>
      <c r="E11" s="538"/>
      <c r="F11" s="538"/>
      <c r="G11" s="538"/>
    </row>
    <row r="12" spans="1:11" s="2" customFormat="1" ht="24.75" customHeight="1">
      <c r="A12" s="257" t="s">
        <v>242</v>
      </c>
      <c r="B12" s="344" t="s">
        <v>217</v>
      </c>
      <c r="C12" s="257" t="s">
        <v>243</v>
      </c>
      <c r="D12" s="257" t="s">
        <v>254</v>
      </c>
      <c r="E12" s="257" t="s">
        <v>255</v>
      </c>
      <c r="F12" s="257" t="s">
        <v>256</v>
      </c>
      <c r="G12" s="257" t="s">
        <v>257</v>
      </c>
    </row>
    <row r="13" spans="1:11" s="2" customFormat="1" ht="27" customHeight="1">
      <c r="A13" s="527" t="s">
        <v>258</v>
      </c>
      <c r="B13" s="288" t="s">
        <v>259</v>
      </c>
      <c r="C13" s="527" t="s">
        <v>260</v>
      </c>
      <c r="D13" s="289">
        <v>10803670</v>
      </c>
      <c r="E13" s="289">
        <v>10015880</v>
      </c>
      <c r="F13" s="289">
        <v>11377616</v>
      </c>
      <c r="G13" s="289">
        <v>11460375</v>
      </c>
    </row>
    <row r="14" spans="1:11" s="2" customFormat="1" ht="27" customHeight="1">
      <c r="A14" s="528"/>
      <c r="B14" s="288" t="s">
        <v>261</v>
      </c>
      <c r="C14" s="528"/>
      <c r="D14" s="289">
        <v>9009059</v>
      </c>
      <c r="E14" s="289">
        <v>8060037</v>
      </c>
      <c r="F14" s="289">
        <v>9476521</v>
      </c>
      <c r="G14" s="289">
        <v>9580994</v>
      </c>
    </row>
    <row r="15" spans="1:11" s="2" customFormat="1" ht="27" customHeight="1">
      <c r="A15" s="539"/>
      <c r="B15" s="288" t="s">
        <v>262</v>
      </c>
      <c r="C15" s="528"/>
      <c r="D15" s="289">
        <f>D13-D14</f>
        <v>1794611</v>
      </c>
      <c r="E15" s="289">
        <f t="shared" ref="E15:G15" si="0">E13-E14</f>
        <v>1955843</v>
      </c>
      <c r="F15" s="289">
        <f t="shared" si="0"/>
        <v>1901095</v>
      </c>
      <c r="G15" s="289">
        <f t="shared" si="0"/>
        <v>1879381</v>
      </c>
    </row>
    <row r="16" spans="1:11" s="2" customFormat="1" ht="27" customHeight="1">
      <c r="A16" s="527" t="s">
        <v>263</v>
      </c>
      <c r="B16" s="288" t="s">
        <v>259</v>
      </c>
      <c r="C16" s="528"/>
      <c r="D16" s="289">
        <v>30336061</v>
      </c>
      <c r="E16" s="289">
        <v>35283409</v>
      </c>
      <c r="F16" s="289">
        <v>36747927</v>
      </c>
      <c r="G16" s="289">
        <v>33187387</v>
      </c>
    </row>
    <row r="17" spans="1:17" s="2" customFormat="1" ht="27" customHeight="1">
      <c r="A17" s="528"/>
      <c r="B17" s="288" t="s">
        <v>261</v>
      </c>
      <c r="C17" s="528"/>
      <c r="D17" s="289">
        <v>25280679</v>
      </c>
      <c r="E17" s="289">
        <v>28755387</v>
      </c>
      <c r="F17" s="289">
        <v>31459308</v>
      </c>
      <c r="G17" s="289">
        <v>28427189</v>
      </c>
    </row>
    <row r="18" spans="1:17" s="2" customFormat="1" ht="27" customHeight="1">
      <c r="A18" s="539"/>
      <c r="B18" s="288" t="s">
        <v>262</v>
      </c>
      <c r="C18" s="539"/>
      <c r="D18" s="289">
        <f t="shared" ref="D18:G18" si="1">D16-D17</f>
        <v>5055382</v>
      </c>
      <c r="E18" s="289">
        <f t="shared" si="1"/>
        <v>6528022</v>
      </c>
      <c r="F18" s="289">
        <f t="shared" si="1"/>
        <v>5288619</v>
      </c>
      <c r="G18" s="289">
        <f t="shared" si="1"/>
        <v>4760198</v>
      </c>
    </row>
    <row r="19" spans="1:17" s="2" customFormat="1" ht="5.25" customHeight="1">
      <c r="A19" s="540" t="s">
        <v>264</v>
      </c>
      <c r="B19" s="541"/>
      <c r="C19" s="541"/>
      <c r="D19" s="541"/>
      <c r="E19" s="541"/>
      <c r="F19" s="541"/>
      <c r="G19" s="542"/>
      <c r="H19" s="18"/>
      <c r="I19" s="18"/>
      <c r="J19" s="18"/>
      <c r="K19" s="18"/>
    </row>
    <row r="20" spans="1:17" s="2" customFormat="1" ht="15" customHeight="1">
      <c r="A20" s="8" t="s">
        <v>265</v>
      </c>
      <c r="B20" s="18"/>
      <c r="C20" s="18"/>
      <c r="D20" s="18"/>
      <c r="E20" s="18"/>
      <c r="F20" s="18"/>
      <c r="G20" s="18"/>
    </row>
    <row r="21" spans="1:17" s="2" customFormat="1" ht="17.25" customHeight="1">
      <c r="A21" s="495" t="s">
        <v>266</v>
      </c>
      <c r="B21" s="495"/>
      <c r="C21" s="495"/>
      <c r="D21" s="495"/>
      <c r="E21" s="495"/>
      <c r="F21" s="495"/>
      <c r="G21" s="495"/>
    </row>
    <row r="22" spans="1:17" s="2" customFormat="1" ht="43.5" customHeight="1">
      <c r="A22" s="495" t="s">
        <v>267</v>
      </c>
      <c r="B22" s="495"/>
      <c r="C22" s="495"/>
      <c r="D22" s="495"/>
      <c r="E22" s="495"/>
      <c r="F22" s="495"/>
      <c r="G22" s="495"/>
    </row>
    <row r="23" spans="1:17" s="2" customFormat="1" ht="33.75" customHeight="1">
      <c r="A23" s="495" t="s">
        <v>268</v>
      </c>
      <c r="B23" s="495"/>
      <c r="C23" s="495"/>
      <c r="D23" s="495"/>
      <c r="E23" s="495"/>
      <c r="F23" s="495"/>
      <c r="G23" s="495"/>
      <c r="H23" s="18"/>
      <c r="I23" s="18"/>
      <c r="J23" s="18"/>
      <c r="K23" s="18"/>
    </row>
    <row r="24" spans="1:17" s="2" customFormat="1" ht="32.25" customHeight="1">
      <c r="A24" s="495" t="s">
        <v>269</v>
      </c>
      <c r="B24" s="495"/>
      <c r="C24" s="495"/>
      <c r="D24" s="495"/>
      <c r="E24" s="495"/>
      <c r="F24" s="495"/>
      <c r="G24" s="495"/>
      <c r="H24" s="18"/>
      <c r="I24" s="18"/>
      <c r="J24" s="18"/>
      <c r="K24" s="18"/>
    </row>
    <row r="25" spans="1:17" s="2" customFormat="1" ht="16.5" customHeight="1">
      <c r="A25" s="495" t="s">
        <v>270</v>
      </c>
      <c r="B25" s="495"/>
      <c r="C25" s="495"/>
      <c r="D25" s="495"/>
      <c r="E25" s="495"/>
      <c r="F25" s="495"/>
      <c r="G25" s="495"/>
      <c r="H25" s="18"/>
      <c r="I25" s="18"/>
      <c r="J25" s="18"/>
      <c r="K25" s="18"/>
    </row>
    <row r="26" spans="1:17" s="2" customFormat="1" ht="6" customHeight="1">
      <c r="A26" s="134"/>
      <c r="B26" s="134"/>
      <c r="C26" s="134"/>
      <c r="D26" s="134"/>
      <c r="E26" s="134"/>
      <c r="F26" s="134"/>
      <c r="G26" s="134"/>
      <c r="H26" s="18"/>
      <c r="I26" s="18"/>
      <c r="J26" s="18"/>
      <c r="K26" s="18"/>
      <c r="L26" s="18"/>
      <c r="M26" s="18"/>
      <c r="N26" s="18"/>
    </row>
    <row r="27" spans="1:17" s="2" customFormat="1" ht="15" customHeight="1">
      <c r="A27" s="532" t="s">
        <v>271</v>
      </c>
      <c r="B27" s="532"/>
      <c r="C27" s="532"/>
      <c r="D27" s="532"/>
      <c r="E27" s="532"/>
      <c r="F27" s="532"/>
      <c r="G27" s="532"/>
      <c r="H27" s="18"/>
    </row>
    <row r="28" spans="1:17" s="2" customFormat="1">
      <c r="A28" s="515" t="s">
        <v>137</v>
      </c>
      <c r="B28" s="532"/>
      <c r="C28" s="532"/>
      <c r="D28" s="532"/>
      <c r="E28" s="532"/>
      <c r="F28" s="532"/>
      <c r="G28" s="532"/>
      <c r="H28" s="18"/>
      <c r="I28" s="18"/>
      <c r="J28" s="18"/>
      <c r="K28" s="18"/>
      <c r="L28" s="18"/>
      <c r="M28" s="18"/>
      <c r="N28" s="18"/>
    </row>
    <row r="29" spans="1:17" s="2" customFormat="1" ht="20.100000000000001" customHeight="1">
      <c r="A29" s="290"/>
      <c r="B29" s="291"/>
      <c r="C29" s="291"/>
      <c r="D29" s="291"/>
      <c r="E29" s="291"/>
      <c r="F29" s="291"/>
      <c r="G29" s="291"/>
      <c r="H29" s="292" t="s">
        <v>113</v>
      </c>
    </row>
    <row r="30" spans="1:17">
      <c r="I30" s="18"/>
      <c r="J30" s="18"/>
      <c r="K30" s="18"/>
      <c r="L30" s="18"/>
      <c r="M30" s="18"/>
      <c r="N30" s="18"/>
      <c r="O30" s="2"/>
      <c r="P30" s="2"/>
      <c r="Q30" s="2"/>
    </row>
    <row r="31" spans="1:17">
      <c r="I31" s="2"/>
      <c r="J31" s="2"/>
      <c r="K31" s="2"/>
      <c r="L31" s="2"/>
      <c r="M31" s="2"/>
      <c r="N31" s="2"/>
      <c r="O31" s="2"/>
      <c r="P31" s="2"/>
      <c r="Q31" s="2"/>
    </row>
    <row r="32" spans="1:17" ht="15.75" customHeight="1">
      <c r="I32" s="18"/>
      <c r="J32" s="18"/>
      <c r="K32" s="18"/>
      <c r="L32" s="18"/>
      <c r="M32" s="18"/>
      <c r="N32" s="18"/>
      <c r="O32" s="2"/>
      <c r="P32" s="2"/>
      <c r="Q32" s="2"/>
    </row>
    <row r="33" spans="9:17">
      <c r="I33" s="2"/>
      <c r="J33" s="2"/>
      <c r="K33" s="2"/>
      <c r="L33" s="2"/>
      <c r="M33" s="2"/>
      <c r="N33" s="2"/>
      <c r="O33" s="2"/>
      <c r="P33" s="2"/>
      <c r="Q33" s="2"/>
    </row>
    <row r="34" spans="9:17">
      <c r="I34" s="18"/>
      <c r="J34" s="18"/>
      <c r="K34" s="18"/>
      <c r="L34" s="18"/>
      <c r="M34" s="18"/>
      <c r="N34" s="18"/>
      <c r="O34" s="2"/>
      <c r="P34" s="2"/>
      <c r="Q34" s="2"/>
    </row>
    <row r="35" spans="9:17" ht="14.25" customHeight="1">
      <c r="I35" s="2"/>
      <c r="J35" s="2"/>
      <c r="K35" s="2"/>
      <c r="L35" s="2"/>
      <c r="M35" s="2"/>
      <c r="N35" s="2"/>
      <c r="O35" s="2"/>
      <c r="P35" s="2"/>
      <c r="Q35" s="2"/>
    </row>
  </sheetData>
  <mergeCells count="14">
    <mergeCell ref="A27:G27"/>
    <mergeCell ref="A28:G28"/>
    <mergeCell ref="A7:G7"/>
    <mergeCell ref="B10:G10"/>
    <mergeCell ref="B11:G11"/>
    <mergeCell ref="A13:A15"/>
    <mergeCell ref="C13:C18"/>
    <mergeCell ref="A16:A18"/>
    <mergeCell ref="A19:G19"/>
    <mergeCell ref="A21:G21"/>
    <mergeCell ref="A22:G22"/>
    <mergeCell ref="A23:G23"/>
    <mergeCell ref="A24:G24"/>
    <mergeCell ref="A25:G25"/>
  </mergeCells>
  <phoneticPr fontId="6"/>
  <hyperlinks>
    <hyperlink ref="A28" r:id="rId1" xr:uid="{2E2CAF91-0624-40B7-903F-D55C42008F22}"/>
    <hyperlink ref="H29" location="目次!A1" display="目次に戻る" xr:uid="{5481207E-426E-4483-85E5-03ACFA9805C6}"/>
  </hyperlinks>
  <pageMargins left="0.70866141732283472" right="0.70866141732283472" top="0.74803149606299213" bottom="0.74803149606299213" header="0.31496062992125984" footer="0.31496062992125984"/>
  <pageSetup paperSize="9" scale="58" fitToHeight="0" orientation="portrait" horizontalDpi="300" verticalDpi="300" r:id="rId2"/>
  <headerFooter>
    <oddHeader>&amp;L&amp;"Calibri"&amp;10&amp;KFF0000 CONFIDENTIAL&amp;1#_x000D_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66ABE-CE7C-4A54-AB9A-B94BE4B151A4}">
  <sheetPr>
    <tabColor theme="6" tint="-0.499984740745262"/>
    <pageSetUpPr fitToPage="1"/>
  </sheetPr>
  <dimension ref="A1:W55"/>
  <sheetViews>
    <sheetView showGridLines="0" view="pageBreakPreview" zoomScaleNormal="80" zoomScaleSheetLayoutView="100" workbookViewId="0"/>
  </sheetViews>
  <sheetFormatPr defaultColWidth="9" defaultRowHeight="14.25"/>
  <cols>
    <col min="1" max="1" width="15.875" style="135" customWidth="1"/>
    <col min="2" max="2" width="14.125" style="135" customWidth="1"/>
    <col min="3" max="3" width="24.125" style="135" customWidth="1"/>
    <col min="4" max="4" width="12.875" style="135" customWidth="1"/>
    <col min="5" max="5" width="8.625" style="135" customWidth="1"/>
    <col min="6" max="6" width="11.875" style="135" customWidth="1"/>
    <col min="7" max="7" width="21.5" style="135" customWidth="1"/>
    <col min="8" max="12" width="20.5" style="135" customWidth="1"/>
    <col min="13" max="13" width="10.5" style="135" customWidth="1"/>
    <col min="14" max="17" width="10.375" style="135" customWidth="1"/>
    <col min="18" max="19" width="11.375" style="135" customWidth="1"/>
    <col min="20" max="23" width="10.375" style="135" customWidth="1"/>
    <col min="24" max="16384" width="9" style="135"/>
  </cols>
  <sheetData>
    <row r="1" spans="1:13" ht="21">
      <c r="A1" s="238" t="s">
        <v>114</v>
      </c>
      <c r="M1" s="293" t="s">
        <v>272</v>
      </c>
    </row>
    <row r="2" spans="1:13" s="260" customFormat="1" ht="24" customHeight="1">
      <c r="A2" s="294" t="s">
        <v>273</v>
      </c>
      <c r="B2" s="294"/>
      <c r="C2" s="294"/>
      <c r="D2" s="294"/>
      <c r="E2" s="294"/>
      <c r="F2" s="294"/>
      <c r="G2" s="294"/>
      <c r="H2" s="294"/>
      <c r="I2" s="294"/>
      <c r="J2" s="294"/>
      <c r="K2" s="294"/>
      <c r="L2" s="294"/>
      <c r="M2" s="294"/>
    </row>
    <row r="3" spans="1:13" ht="18.95" customHeight="1">
      <c r="A3" s="286" t="s">
        <v>274</v>
      </c>
    </row>
    <row r="4" spans="1:13">
      <c r="A4" s="262" t="s">
        <v>170</v>
      </c>
      <c r="B4" s="295" t="s">
        <v>275</v>
      </c>
      <c r="C4" s="296"/>
      <c r="D4" s="296"/>
      <c r="E4" s="296"/>
      <c r="F4" s="296"/>
      <c r="G4" s="296"/>
      <c r="H4" s="296"/>
      <c r="I4" s="296"/>
      <c r="J4" s="296"/>
      <c r="K4" s="297"/>
      <c r="L4" s="616"/>
    </row>
    <row r="5" spans="1:13" s="2" customFormat="1" ht="18.95" customHeight="1">
      <c r="A5" s="298"/>
      <c r="B5" s="299"/>
      <c r="C5" s="300" t="s">
        <v>242</v>
      </c>
      <c r="D5" s="301" t="s">
        <v>276</v>
      </c>
      <c r="E5" s="302" t="s">
        <v>243</v>
      </c>
      <c r="F5" s="543" t="s">
        <v>277</v>
      </c>
      <c r="G5" s="544"/>
      <c r="H5" s="303" t="s">
        <v>278</v>
      </c>
      <c r="I5" s="303" t="s">
        <v>279</v>
      </c>
      <c r="J5" s="303" t="s">
        <v>280</v>
      </c>
      <c r="K5" s="304" t="s">
        <v>281</v>
      </c>
      <c r="L5" s="304" t="s">
        <v>282</v>
      </c>
    </row>
    <row r="6" spans="1:13" s="2" customFormat="1" ht="69.95" customHeight="1">
      <c r="A6" s="527" t="s">
        <v>283</v>
      </c>
      <c r="B6" s="305" t="s">
        <v>284</v>
      </c>
      <c r="C6" s="545" t="s">
        <v>285</v>
      </c>
      <c r="D6" s="545" t="s">
        <v>678</v>
      </c>
      <c r="E6" s="549" t="s">
        <v>286</v>
      </c>
      <c r="F6" s="492" t="s">
        <v>287</v>
      </c>
      <c r="G6" s="466" t="s">
        <v>676</v>
      </c>
      <c r="H6" s="467">
        <v>8008</v>
      </c>
      <c r="I6" s="467">
        <v>7127</v>
      </c>
      <c r="J6" s="467">
        <v>8469</v>
      </c>
      <c r="K6" s="481">
        <v>9294</v>
      </c>
      <c r="L6" s="481">
        <v>6759.0130357753142</v>
      </c>
    </row>
    <row r="7" spans="1:13" s="2" customFormat="1" ht="15.75">
      <c r="A7" s="528"/>
      <c r="B7" s="306"/>
      <c r="C7" s="546"/>
      <c r="D7" s="546"/>
      <c r="E7" s="550"/>
      <c r="F7" s="307"/>
      <c r="G7" s="468" t="s">
        <v>288</v>
      </c>
      <c r="H7" s="469">
        <v>15</v>
      </c>
      <c r="I7" s="469">
        <v>10</v>
      </c>
      <c r="J7" s="469">
        <v>8.6</v>
      </c>
      <c r="K7" s="482">
        <v>8.9</v>
      </c>
      <c r="L7" s="483">
        <v>11.44</v>
      </c>
    </row>
    <row r="8" spans="1:13" s="2" customFormat="1" ht="15.75">
      <c r="A8" s="528"/>
      <c r="B8" s="306"/>
      <c r="C8" s="546"/>
      <c r="D8" s="546"/>
      <c r="E8" s="550"/>
      <c r="F8" s="309" t="s">
        <v>289</v>
      </c>
      <c r="G8" s="494" t="s">
        <v>290</v>
      </c>
      <c r="H8" s="470">
        <v>29080</v>
      </c>
      <c r="I8" s="470">
        <v>26481</v>
      </c>
      <c r="J8" s="470">
        <v>25376</v>
      </c>
      <c r="K8" s="484">
        <v>25389</v>
      </c>
      <c r="L8" s="484">
        <v>25062.017015187088</v>
      </c>
    </row>
    <row r="9" spans="1:13" s="2" customFormat="1" ht="15.75">
      <c r="A9" s="528"/>
      <c r="B9" s="306"/>
      <c r="C9" s="546"/>
      <c r="D9" s="546"/>
      <c r="E9" s="550"/>
      <c r="F9" s="306"/>
      <c r="G9" s="494" t="s">
        <v>288</v>
      </c>
      <c r="H9" s="469">
        <v>100</v>
      </c>
      <c r="I9" s="469">
        <v>100</v>
      </c>
      <c r="J9" s="469">
        <v>100</v>
      </c>
      <c r="K9" s="482">
        <v>100</v>
      </c>
      <c r="L9" s="485">
        <v>100</v>
      </c>
    </row>
    <row r="10" spans="1:13" s="2" customFormat="1" ht="16.5" thickBot="1">
      <c r="A10" s="528"/>
      <c r="B10" s="306"/>
      <c r="C10" s="546"/>
      <c r="D10" s="546"/>
      <c r="E10" s="550"/>
      <c r="F10" s="476" t="s">
        <v>682</v>
      </c>
      <c r="G10" s="477" t="s">
        <v>291</v>
      </c>
      <c r="H10" s="471">
        <v>7258</v>
      </c>
      <c r="I10" s="471">
        <v>6815</v>
      </c>
      <c r="J10" s="471">
        <v>5791</v>
      </c>
      <c r="K10" s="486">
        <v>6002</v>
      </c>
      <c r="L10" s="486">
        <v>5998.9377149401735</v>
      </c>
    </row>
    <row r="11" spans="1:13" s="2" customFormat="1" ht="15" thickTop="1">
      <c r="A11" s="528"/>
      <c r="B11" s="306"/>
      <c r="C11" s="547"/>
      <c r="D11" s="548"/>
      <c r="E11" s="551"/>
      <c r="F11" s="310" t="s">
        <v>292</v>
      </c>
      <c r="G11" s="310"/>
      <c r="H11" s="487">
        <f>H6+H8+H10</f>
        <v>44346</v>
      </c>
      <c r="I11" s="487">
        <f>I6+I8+I10</f>
        <v>40423</v>
      </c>
      <c r="J11" s="487">
        <f>J6+J8+J10</f>
        <v>39636</v>
      </c>
      <c r="K11" s="487">
        <f>K6+K8+K10</f>
        <v>40685</v>
      </c>
      <c r="L11" s="487">
        <f>L6+L8+L10</f>
        <v>37819.967765902577</v>
      </c>
    </row>
    <row r="12" spans="1:13" s="2" customFormat="1" ht="15.75">
      <c r="A12" s="528"/>
      <c r="B12" s="492" t="s">
        <v>293</v>
      </c>
      <c r="C12" s="552" t="s">
        <v>677</v>
      </c>
      <c r="D12" s="545" t="s">
        <v>678</v>
      </c>
      <c r="E12" s="549" t="s">
        <v>296</v>
      </c>
      <c r="F12" s="492" t="s">
        <v>287</v>
      </c>
      <c r="G12" s="494" t="s">
        <v>290</v>
      </c>
      <c r="H12" s="472" t="s">
        <v>229</v>
      </c>
      <c r="I12" s="472" t="s">
        <v>229</v>
      </c>
      <c r="J12" s="472" t="s">
        <v>229</v>
      </c>
      <c r="K12" s="484">
        <v>484</v>
      </c>
      <c r="L12" s="484">
        <v>1209</v>
      </c>
    </row>
    <row r="13" spans="1:13" s="2" customFormat="1" ht="15.75">
      <c r="A13" s="528"/>
      <c r="B13" s="307"/>
      <c r="C13" s="546"/>
      <c r="D13" s="553"/>
      <c r="E13" s="550"/>
      <c r="F13" s="307"/>
      <c r="G13" s="468" t="s">
        <v>288</v>
      </c>
      <c r="H13" s="472" t="s">
        <v>229</v>
      </c>
      <c r="I13" s="472" t="s">
        <v>229</v>
      </c>
      <c r="J13" s="472" t="s">
        <v>229</v>
      </c>
      <c r="K13" s="488">
        <v>22.3</v>
      </c>
      <c r="L13" s="488">
        <v>59.9</v>
      </c>
    </row>
    <row r="14" spans="1:13" s="2" customFormat="1" ht="15.75">
      <c r="A14" s="528"/>
      <c r="B14" s="307"/>
      <c r="C14" s="546"/>
      <c r="D14" s="553"/>
      <c r="E14" s="550"/>
      <c r="F14" s="492" t="s">
        <v>289</v>
      </c>
      <c r="G14" s="494" t="s">
        <v>290</v>
      </c>
      <c r="H14" s="472" t="s">
        <v>229</v>
      </c>
      <c r="I14" s="472" t="s">
        <v>229</v>
      </c>
      <c r="J14" s="472" t="s">
        <v>229</v>
      </c>
      <c r="K14" s="484">
        <v>10263</v>
      </c>
      <c r="L14" s="484">
        <v>11866</v>
      </c>
    </row>
    <row r="15" spans="1:13" s="2" customFormat="1" ht="15.75">
      <c r="A15" s="528"/>
      <c r="B15" s="307"/>
      <c r="C15" s="546"/>
      <c r="D15" s="553"/>
      <c r="E15" s="550"/>
      <c r="F15" s="308"/>
      <c r="G15" s="468" t="s">
        <v>288</v>
      </c>
      <c r="H15" s="472" t="s">
        <v>229</v>
      </c>
      <c r="I15" s="472" t="s">
        <v>229</v>
      </c>
      <c r="J15" s="472" t="s">
        <v>229</v>
      </c>
      <c r="K15" s="488">
        <v>100</v>
      </c>
      <c r="L15" s="488">
        <v>100</v>
      </c>
    </row>
    <row r="16" spans="1:13" s="2" customFormat="1" ht="16.5" thickBot="1">
      <c r="A16" s="528"/>
      <c r="B16" s="306"/>
      <c r="C16" s="546"/>
      <c r="D16" s="553"/>
      <c r="E16" s="550"/>
      <c r="F16" s="311" t="s">
        <v>682</v>
      </c>
      <c r="G16" s="473" t="s">
        <v>291</v>
      </c>
      <c r="H16" s="474" t="s">
        <v>229</v>
      </c>
      <c r="I16" s="474" t="s">
        <v>229</v>
      </c>
      <c r="J16" s="474" t="s">
        <v>229</v>
      </c>
      <c r="K16" s="489">
        <v>452</v>
      </c>
      <c r="L16" s="489">
        <v>649</v>
      </c>
    </row>
    <row r="17" spans="1:23" s="2" customFormat="1" ht="15" thickTop="1">
      <c r="A17" s="528"/>
      <c r="B17" s="308"/>
      <c r="C17" s="547"/>
      <c r="D17" s="554"/>
      <c r="E17" s="555"/>
      <c r="F17" s="308" t="s">
        <v>292</v>
      </c>
      <c r="G17" s="308"/>
      <c r="H17" s="312" t="s">
        <v>182</v>
      </c>
      <c r="I17" s="312" t="s">
        <v>182</v>
      </c>
      <c r="J17" s="312" t="s">
        <v>182</v>
      </c>
      <c r="K17" s="490">
        <f>K12+K14+K16</f>
        <v>11199</v>
      </c>
      <c r="L17" s="490">
        <f>L12+L14+L16</f>
        <v>13724</v>
      </c>
    </row>
    <row r="18" spans="1:23" s="2" customFormat="1" ht="22.5" customHeight="1">
      <c r="A18" s="539"/>
      <c r="B18" s="608" t="s">
        <v>294</v>
      </c>
      <c r="C18" s="608" t="s">
        <v>295</v>
      </c>
      <c r="D18" s="608" t="s">
        <v>678</v>
      </c>
      <c r="E18" s="609" t="s">
        <v>296</v>
      </c>
      <c r="F18" s="608" t="s">
        <v>292</v>
      </c>
      <c r="G18" s="493"/>
      <c r="H18" s="610">
        <v>138</v>
      </c>
      <c r="I18" s="611">
        <v>115</v>
      </c>
      <c r="J18" s="611">
        <v>133</v>
      </c>
      <c r="K18" s="612" t="s">
        <v>683</v>
      </c>
      <c r="L18" s="612">
        <v>198</v>
      </c>
    </row>
    <row r="19" spans="1:23" s="2" customFormat="1">
      <c r="A19" s="313" t="s">
        <v>297</v>
      </c>
      <c r="B19"/>
      <c r="C19" s="116"/>
      <c r="D19" s="116"/>
      <c r="E19" s="116"/>
      <c r="F19" s="116"/>
      <c r="G19" s="314"/>
      <c r="H19" s="314"/>
      <c r="I19" s="314"/>
      <c r="J19" s="314"/>
      <c r="K19" s="315"/>
      <c r="L19" s="315"/>
    </row>
    <row r="20" spans="1:23" s="2" customFormat="1">
      <c r="A20" t="s">
        <v>298</v>
      </c>
      <c r="B20"/>
      <c r="C20" s="116"/>
      <c r="D20" s="116"/>
      <c r="E20" s="116"/>
      <c r="F20" s="116"/>
      <c r="G20" s="314"/>
      <c r="H20" s="314"/>
      <c r="I20" s="314"/>
      <c r="J20" s="314"/>
      <c r="K20" s="315"/>
      <c r="L20" s="315"/>
    </row>
    <row r="21" spans="1:23" s="2" customFormat="1">
      <c r="A21" t="s">
        <v>299</v>
      </c>
      <c r="B21"/>
      <c r="C21" s="116"/>
      <c r="D21" s="116"/>
      <c r="E21" s="116"/>
      <c r="F21" s="116"/>
      <c r="G21" s="314"/>
      <c r="H21" s="314"/>
      <c r="I21" s="314"/>
      <c r="J21" s="314"/>
      <c r="K21" s="315"/>
      <c r="L21" s="315"/>
    </row>
    <row r="22" spans="1:23" s="2" customFormat="1">
      <c r="A22" t="s">
        <v>300</v>
      </c>
      <c r="B22"/>
      <c r="C22" s="116"/>
      <c r="D22" s="116"/>
      <c r="E22" s="116"/>
      <c r="F22" s="116"/>
      <c r="G22" s="314"/>
      <c r="H22" s="314"/>
      <c r="I22" s="314"/>
      <c r="J22" s="314"/>
      <c r="K22" s="315"/>
      <c r="L22" s="315"/>
    </row>
    <row r="23" spans="1:23" s="2" customFormat="1">
      <c r="A23" t="s">
        <v>684</v>
      </c>
      <c r="B23"/>
      <c r="C23" s="116"/>
      <c r="D23" s="116"/>
      <c r="E23" s="116"/>
      <c r="F23" s="116"/>
      <c r="G23" s="314"/>
      <c r="H23" s="314"/>
      <c r="I23" s="314"/>
      <c r="J23" s="314"/>
      <c r="K23" s="315"/>
      <c r="L23" s="315"/>
    </row>
    <row r="24" spans="1:23" s="2" customFormat="1">
      <c r="A24" s="316"/>
      <c r="B24" s="116"/>
      <c r="C24" s="116"/>
      <c r="D24" s="116"/>
      <c r="E24" s="116"/>
      <c r="F24" s="116"/>
      <c r="G24" s="314"/>
      <c r="H24" s="314"/>
      <c r="I24" s="314"/>
      <c r="J24" s="314"/>
      <c r="K24" s="315"/>
      <c r="L24" s="315"/>
    </row>
    <row r="25" spans="1:23" s="322" customFormat="1" ht="15.75">
      <c r="A25" s="317"/>
      <c r="B25" s="318"/>
      <c r="C25" s="319" t="s">
        <v>242</v>
      </c>
      <c r="D25" s="320" t="s">
        <v>276</v>
      </c>
      <c r="E25" s="319" t="s">
        <v>243</v>
      </c>
      <c r="F25" s="556" t="s">
        <v>277</v>
      </c>
      <c r="G25" s="557"/>
      <c r="H25" s="321" t="s">
        <v>254</v>
      </c>
      <c r="I25" s="321" t="s">
        <v>681</v>
      </c>
      <c r="J25" s="478" t="s">
        <v>301</v>
      </c>
      <c r="K25" s="479" t="s">
        <v>302</v>
      </c>
      <c r="L25" s="315"/>
      <c r="Q25" s="2"/>
      <c r="R25" s="2"/>
      <c r="S25" s="2"/>
      <c r="T25" s="2"/>
      <c r="U25" s="2"/>
      <c r="V25" s="2"/>
      <c r="W25" s="2"/>
    </row>
    <row r="26" spans="1:23" s="322" customFormat="1" ht="29.1" customHeight="1">
      <c r="A26" s="558" t="s">
        <v>303</v>
      </c>
      <c r="B26" s="559"/>
      <c r="C26" s="549" t="s">
        <v>304</v>
      </c>
      <c r="D26" s="549" t="s">
        <v>679</v>
      </c>
      <c r="E26" s="549" t="s">
        <v>296</v>
      </c>
      <c r="F26" s="323" t="s">
        <v>305</v>
      </c>
      <c r="G26" s="324"/>
      <c r="H26" s="289">
        <f>66961350/1000/0.877</f>
        <v>76352.736602052464</v>
      </c>
      <c r="I26" s="325">
        <v>77732</v>
      </c>
      <c r="J26" s="480">
        <v>83040</v>
      </c>
      <c r="K26" s="480">
        <v>78514</v>
      </c>
      <c r="L26" s="315"/>
      <c r="Q26" s="2"/>
      <c r="R26" s="2"/>
      <c r="S26" s="2"/>
      <c r="T26" s="2"/>
      <c r="U26" s="2"/>
      <c r="V26" s="2"/>
      <c r="W26" s="2"/>
    </row>
    <row r="27" spans="1:23" s="322" customFormat="1" ht="29.1" customHeight="1">
      <c r="A27" s="560"/>
      <c r="B27" s="561"/>
      <c r="C27" s="551"/>
      <c r="D27" s="551"/>
      <c r="E27" s="551"/>
      <c r="F27" s="564" t="s">
        <v>306</v>
      </c>
      <c r="G27" s="565"/>
      <c r="H27" s="289">
        <f>44565943/1000/0.877</f>
        <v>50816.354618015961</v>
      </c>
      <c r="I27" s="325">
        <v>49284.559882010944</v>
      </c>
      <c r="J27" s="480">
        <v>52132</v>
      </c>
      <c r="K27" s="480">
        <v>52646</v>
      </c>
      <c r="L27" s="315"/>
      <c r="Q27" s="2"/>
      <c r="R27" s="2"/>
      <c r="S27" s="2"/>
      <c r="T27" s="2"/>
      <c r="U27" s="2"/>
      <c r="V27" s="2"/>
      <c r="W27" s="2"/>
    </row>
    <row r="28" spans="1:23" s="322" customFormat="1" ht="29.1" customHeight="1">
      <c r="A28" s="560"/>
      <c r="B28" s="561"/>
      <c r="C28" s="549" t="s">
        <v>680</v>
      </c>
      <c r="D28" s="549" t="s">
        <v>679</v>
      </c>
      <c r="E28" s="549" t="s">
        <v>296</v>
      </c>
      <c r="F28" s="323" t="s">
        <v>305</v>
      </c>
      <c r="G28" s="324"/>
      <c r="H28" s="326" t="s">
        <v>307</v>
      </c>
      <c r="I28" s="325">
        <v>104553</v>
      </c>
      <c r="J28" s="480">
        <v>143326</v>
      </c>
      <c r="K28" s="480">
        <v>127538</v>
      </c>
      <c r="L28" s="315"/>
      <c r="Q28" s="2"/>
      <c r="R28" s="2"/>
      <c r="S28" s="2"/>
      <c r="T28" s="2"/>
      <c r="U28" s="2"/>
      <c r="V28" s="2"/>
      <c r="W28" s="2"/>
    </row>
    <row r="29" spans="1:23" s="322" customFormat="1" ht="27.95" customHeight="1">
      <c r="A29" s="562"/>
      <c r="B29" s="563"/>
      <c r="C29" s="551"/>
      <c r="D29" s="551"/>
      <c r="E29" s="551"/>
      <c r="F29" s="564" t="s">
        <v>306</v>
      </c>
      <c r="G29" s="569"/>
      <c r="H29" s="326" t="s">
        <v>307</v>
      </c>
      <c r="I29" s="325">
        <v>11006</v>
      </c>
      <c r="J29" s="480">
        <v>10539</v>
      </c>
      <c r="K29" s="480">
        <v>10324</v>
      </c>
      <c r="L29" s="315"/>
      <c r="Q29" s="2"/>
      <c r="R29" s="2"/>
      <c r="S29" s="2"/>
      <c r="T29" s="2"/>
      <c r="U29" s="2"/>
      <c r="V29" s="2"/>
      <c r="W29" s="2"/>
    </row>
    <row r="30" spans="1:23" s="322" customFormat="1">
      <c r="A30" s="327" t="s">
        <v>308</v>
      </c>
      <c r="B30" s="328"/>
      <c r="C30" s="328"/>
      <c r="D30" s="328"/>
      <c r="E30" s="328"/>
      <c r="F30" s="328"/>
      <c r="G30" s="329"/>
      <c r="H30" s="330"/>
      <c r="I30" s="330"/>
      <c r="J30" s="330"/>
      <c r="K30" s="315"/>
      <c r="L30" s="315"/>
      <c r="Q30" s="2"/>
      <c r="R30" s="2"/>
      <c r="S30" s="2"/>
      <c r="T30" s="2"/>
      <c r="U30" s="2"/>
      <c r="V30" s="2"/>
      <c r="W30" s="2"/>
    </row>
    <row r="31" spans="1:23" s="322" customFormat="1">
      <c r="A31" s="331" t="s">
        <v>309</v>
      </c>
      <c r="B31" s="475"/>
      <c r="C31" s="475"/>
      <c r="D31" s="475"/>
      <c r="E31" s="475"/>
      <c r="F31" s="475"/>
      <c r="G31" s="475"/>
      <c r="H31" s="475"/>
      <c r="I31" s="475"/>
      <c r="J31" s="475"/>
      <c r="K31" s="315"/>
      <c r="L31" s="315"/>
      <c r="Q31" s="2"/>
      <c r="R31" s="2"/>
      <c r="S31" s="2"/>
      <c r="T31" s="2"/>
      <c r="U31" s="2"/>
      <c r="V31" s="2"/>
      <c r="W31" s="2"/>
    </row>
    <row r="32" spans="1:23" s="332" customFormat="1">
      <c r="A32" s="331" t="s">
        <v>310</v>
      </c>
      <c r="Q32" s="2"/>
      <c r="R32" s="2"/>
      <c r="S32" s="2"/>
      <c r="T32" s="2"/>
      <c r="U32" s="2"/>
      <c r="V32" s="2"/>
      <c r="W32" s="2"/>
    </row>
    <row r="33" spans="1:23" s="2" customFormat="1">
      <c r="A33" s="333"/>
      <c r="B33" s="333"/>
      <c r="C33" s="333"/>
      <c r="D33" s="333"/>
      <c r="E33" s="333"/>
      <c r="F33" s="333"/>
      <c r="G33" s="333"/>
      <c r="H33" s="333"/>
      <c r="I33" s="333"/>
      <c r="J33" s="333"/>
    </row>
    <row r="34" spans="1:23" s="2" customFormat="1">
      <c r="A34" s="286" t="s">
        <v>311</v>
      </c>
      <c r="B34" s="22"/>
      <c r="C34" s="116"/>
      <c r="D34" s="22"/>
      <c r="E34" s="116"/>
      <c r="F34" s="116"/>
      <c r="G34" s="334"/>
      <c r="H34" s="334"/>
      <c r="I34" s="333"/>
      <c r="J34" s="335"/>
    </row>
    <row r="35" spans="1:23" s="140" customFormat="1">
      <c r="A35" s="262" t="s">
        <v>170</v>
      </c>
      <c r="B35" s="613" t="s">
        <v>312</v>
      </c>
      <c r="C35" s="614"/>
      <c r="D35" s="614"/>
      <c r="E35" s="614"/>
      <c r="F35" s="614"/>
      <c r="G35" s="614"/>
      <c r="H35" s="615"/>
      <c r="I35" s="336"/>
      <c r="J35" s="173"/>
      <c r="K35" s="173"/>
      <c r="L35" s="173"/>
      <c r="Q35" s="2"/>
      <c r="R35" s="2"/>
      <c r="S35" s="2"/>
      <c r="T35" s="2"/>
      <c r="U35" s="2"/>
      <c r="V35" s="2"/>
      <c r="W35" s="2"/>
    </row>
    <row r="36" spans="1:23" s="2" customFormat="1" ht="31.5" customHeight="1">
      <c r="A36" s="320"/>
      <c r="B36" s="337"/>
      <c r="C36" s="257" t="s">
        <v>242</v>
      </c>
      <c r="D36" s="257" t="s">
        <v>243</v>
      </c>
      <c r="E36" s="570" t="s">
        <v>313</v>
      </c>
      <c r="F36" s="571"/>
      <c r="G36" s="387" t="s">
        <v>314</v>
      </c>
      <c r="H36" s="387" t="s">
        <v>315</v>
      </c>
      <c r="I36" s="336"/>
    </row>
    <row r="37" spans="1:23" s="2" customFormat="1" ht="43.5" customHeight="1">
      <c r="A37" s="537" t="s">
        <v>316</v>
      </c>
      <c r="B37" s="572"/>
      <c r="C37" s="76" t="s">
        <v>317</v>
      </c>
      <c r="D37" s="76" t="s">
        <v>237</v>
      </c>
      <c r="E37" s="567">
        <v>5.0999999999999997E-2</v>
      </c>
      <c r="F37" s="568"/>
      <c r="G37" s="338">
        <v>8.5000000000000006E-2</v>
      </c>
      <c r="H37" s="388">
        <v>0.182</v>
      </c>
      <c r="I37" s="336"/>
    </row>
    <row r="38" spans="1:23" s="2" customFormat="1" ht="43.5" customHeight="1">
      <c r="A38" s="537" t="s">
        <v>318</v>
      </c>
      <c r="B38" s="566"/>
      <c r="C38" s="76" t="s">
        <v>317</v>
      </c>
      <c r="D38" s="76" t="s">
        <v>237</v>
      </c>
      <c r="E38" s="567">
        <v>0.155</v>
      </c>
      <c r="F38" s="568"/>
      <c r="G38" s="338">
        <v>0.3</v>
      </c>
      <c r="H38" s="388">
        <v>0.47399999999999998</v>
      </c>
    </row>
    <row r="39" spans="1:23" s="2" customFormat="1">
      <c r="A39" s="22"/>
      <c r="B39" s="22"/>
      <c r="C39" s="116"/>
      <c r="D39" s="22"/>
      <c r="E39" s="116"/>
      <c r="F39" s="116"/>
      <c r="G39" s="339"/>
      <c r="H39" s="339"/>
    </row>
    <row r="40" spans="1:23" s="2" customFormat="1" ht="15" customHeight="1">
      <c r="A40" s="340" t="s">
        <v>271</v>
      </c>
      <c r="B40" s="340"/>
      <c r="C40" s="340"/>
      <c r="D40" s="340"/>
      <c r="E40" s="340"/>
      <c r="F40" s="340"/>
      <c r="G40" s="340"/>
      <c r="H40" s="340"/>
      <c r="I40" s="340"/>
      <c r="J40" s="340"/>
      <c r="K40" s="18"/>
      <c r="L40" s="18"/>
      <c r="M40" s="18"/>
      <c r="N40" s="18"/>
      <c r="O40" s="18"/>
      <c r="P40" s="18"/>
    </row>
    <row r="41" spans="1:23" s="2" customFormat="1" ht="14.25" customHeight="1">
      <c r="A41" s="341" t="s">
        <v>140</v>
      </c>
      <c r="B41" s="340"/>
      <c r="C41" s="340"/>
      <c r="D41" s="340"/>
      <c r="E41" s="340"/>
      <c r="F41" s="340"/>
      <c r="G41" s="340"/>
      <c r="H41" s="340"/>
      <c r="I41" s="340"/>
      <c r="J41" s="340"/>
      <c r="K41" s="18"/>
      <c r="L41" s="18"/>
      <c r="M41" s="18"/>
      <c r="N41" s="18"/>
      <c r="O41" s="18"/>
      <c r="P41" s="18"/>
    </row>
    <row r="42" spans="1:23" s="2" customFormat="1" ht="20.100000000000001" customHeight="1">
      <c r="A42" s="342"/>
      <c r="B42" s="343"/>
      <c r="C42" s="343"/>
      <c r="D42" s="343"/>
      <c r="E42" s="343"/>
      <c r="F42" s="343"/>
      <c r="G42" s="343"/>
      <c r="H42" s="343"/>
      <c r="I42" s="343"/>
      <c r="J42" s="343"/>
      <c r="K42" s="343"/>
      <c r="L42" s="343"/>
      <c r="M42" s="255" t="s">
        <v>113</v>
      </c>
    </row>
    <row r="43" spans="1:23">
      <c r="Q43" s="2"/>
      <c r="R43" s="2"/>
      <c r="S43" s="2"/>
      <c r="T43" s="2"/>
      <c r="U43" s="2"/>
      <c r="V43" s="2"/>
      <c r="W43" s="2"/>
    </row>
    <row r="44" spans="1:23">
      <c r="Q44" s="2"/>
      <c r="R44" s="2"/>
      <c r="S44" s="2"/>
      <c r="T44" s="2"/>
      <c r="U44" s="2"/>
      <c r="V44" s="2"/>
      <c r="W44" s="2"/>
    </row>
    <row r="45" spans="1:23">
      <c r="Q45" s="2"/>
      <c r="R45" s="2"/>
      <c r="S45" s="2"/>
      <c r="T45" s="2"/>
      <c r="U45" s="2"/>
      <c r="V45" s="2"/>
      <c r="W45" s="2"/>
    </row>
    <row r="46" spans="1:23">
      <c r="Q46" s="2"/>
      <c r="R46" s="2"/>
      <c r="S46" s="2"/>
      <c r="T46" s="2"/>
      <c r="U46" s="2"/>
      <c r="V46" s="2"/>
      <c r="W46" s="2"/>
    </row>
    <row r="47" spans="1:23">
      <c r="Q47" s="2"/>
      <c r="R47" s="2"/>
      <c r="S47" s="2"/>
      <c r="T47" s="2"/>
      <c r="U47" s="2"/>
      <c r="V47" s="2"/>
      <c r="W47" s="2"/>
    </row>
    <row r="48" spans="1:23">
      <c r="Q48" s="2"/>
      <c r="R48" s="2"/>
      <c r="S48" s="2"/>
      <c r="T48" s="2"/>
      <c r="U48" s="2"/>
      <c r="V48" s="2"/>
      <c r="W48" s="2"/>
    </row>
    <row r="49" spans="17:23">
      <c r="Q49" s="2"/>
      <c r="R49" s="2"/>
      <c r="S49" s="2"/>
      <c r="T49" s="2"/>
      <c r="U49" s="2"/>
      <c r="V49" s="2"/>
      <c r="W49" s="2"/>
    </row>
    <row r="50" spans="17:23">
      <c r="Q50" s="2"/>
      <c r="R50" s="2"/>
      <c r="S50" s="2"/>
      <c r="T50" s="2"/>
      <c r="U50" s="2"/>
      <c r="V50" s="2"/>
      <c r="W50" s="2"/>
    </row>
    <row r="51" spans="17:23">
      <c r="Q51" s="2"/>
      <c r="R51" s="2"/>
      <c r="S51" s="2"/>
      <c r="T51" s="2"/>
      <c r="U51" s="2"/>
      <c r="V51" s="2"/>
      <c r="W51" s="2"/>
    </row>
    <row r="52" spans="17:23">
      <c r="Q52" s="2"/>
      <c r="R52" s="2"/>
      <c r="S52" s="2"/>
      <c r="T52" s="2"/>
      <c r="U52" s="2"/>
      <c r="V52" s="2"/>
      <c r="W52" s="2"/>
    </row>
    <row r="53" spans="17:23">
      <c r="Q53" s="2"/>
      <c r="R53" s="2"/>
      <c r="S53" s="2"/>
      <c r="T53" s="2"/>
      <c r="U53" s="2"/>
      <c r="V53" s="2"/>
      <c r="W53" s="2"/>
    </row>
    <row r="54" spans="17:23">
      <c r="Q54" s="2"/>
      <c r="R54" s="2"/>
      <c r="S54" s="2"/>
      <c r="T54" s="2"/>
      <c r="U54" s="2"/>
      <c r="V54" s="2"/>
      <c r="W54" s="2"/>
    </row>
    <row r="55" spans="17:23">
      <c r="Q55" s="2"/>
      <c r="R55" s="2"/>
      <c r="S55" s="2"/>
      <c r="T55" s="2"/>
      <c r="U55" s="2"/>
      <c r="V55" s="2"/>
      <c r="W55" s="2"/>
    </row>
  </sheetData>
  <mergeCells count="24">
    <mergeCell ref="A38:B38"/>
    <mergeCell ref="E38:F38"/>
    <mergeCell ref="D28:D29"/>
    <mergeCell ref="E28:E29"/>
    <mergeCell ref="F29:G29"/>
    <mergeCell ref="E36:F36"/>
    <mergeCell ref="A37:B37"/>
    <mergeCell ref="E37:F37"/>
    <mergeCell ref="B35:H35"/>
    <mergeCell ref="F25:G25"/>
    <mergeCell ref="A26:B29"/>
    <mergeCell ref="C26:C27"/>
    <mergeCell ref="D26:D27"/>
    <mergeCell ref="E26:E27"/>
    <mergeCell ref="F27:G27"/>
    <mergeCell ref="C28:C29"/>
    <mergeCell ref="F5:G5"/>
    <mergeCell ref="A6:A18"/>
    <mergeCell ref="C6:C11"/>
    <mergeCell ref="D6:D11"/>
    <mergeCell ref="E6:E11"/>
    <mergeCell ref="C12:C17"/>
    <mergeCell ref="D12:D17"/>
    <mergeCell ref="E12:E17"/>
  </mergeCells>
  <phoneticPr fontId="6"/>
  <hyperlinks>
    <hyperlink ref="A41" r:id="rId1" xr:uid="{D3711616-B4C5-433A-97BA-88922F648FDE}"/>
    <hyperlink ref="M42" location="目次!A1" display="目次に戻る" xr:uid="{F2BA998A-C57A-4D7C-A905-FDF1F904AFB7}"/>
  </hyperlinks>
  <pageMargins left="0.70866141732283472" right="0.70866141732283472" top="0.74803149606299213" bottom="0.74803149606299213" header="0.31496062992125984" footer="0.31496062992125984"/>
  <pageSetup paperSize="9" scale="53" fitToHeight="0" orientation="landscape" horizontalDpi="300" verticalDpi="300" r:id="rId2"/>
  <headerFooter>
    <oddHeader>&amp;L&amp;"Calibri"&amp;10&amp;KFF0000 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95AFBC5E7D5A74A89B65CCF618DF426" ma:contentTypeVersion="13" ma:contentTypeDescription="Create a new document." ma:contentTypeScope="" ma:versionID="c128b3df446de30e032caa9ecaf30c9c">
  <xsd:schema xmlns:xsd="http://www.w3.org/2001/XMLSchema" xmlns:xs="http://www.w3.org/2001/XMLSchema" xmlns:p="http://schemas.microsoft.com/office/2006/metadata/properties" xmlns:ns2="618ac903-65f9-47ec-aa48-4c694798f482" xmlns:ns3="6ad578ab-0596-4a88-9f56-1ac48762c1a9" targetNamespace="http://schemas.microsoft.com/office/2006/metadata/properties" ma:root="true" ma:fieldsID="decc85839dcf99c2e23dd14e53a0040b" ns2:_="" ns3:_="">
    <xsd:import namespace="618ac903-65f9-47ec-aa48-4c694798f482"/>
    <xsd:import namespace="6ad578ab-0596-4a88-9f56-1ac48762c1a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8ac903-65f9-47ec-aa48-4c694798f4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55ac030-817f-4e75-bf6e-8b79b261fa3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d578ab-0596-4a88-9f56-1ac48762c1a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0cfe819-d6bb-4a83-bbf8-63eeba2e35bb}" ma:internalName="TaxCatchAll" ma:showField="CatchAllData" ma:web="6ad578ab-0596-4a88-9f56-1ac48762c1a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18ac903-65f9-47ec-aa48-4c694798f482">
      <Terms xmlns="http://schemas.microsoft.com/office/infopath/2007/PartnerControls"/>
    </lcf76f155ced4ddcb4097134ff3c332f>
    <TaxCatchAll xmlns="6ad578ab-0596-4a88-9f56-1ac48762c1a9" xsi:nil="true"/>
  </documentManagement>
</p:properties>
</file>

<file path=customXml/itemProps1.xml><?xml version="1.0" encoding="utf-8"?>
<ds:datastoreItem xmlns:ds="http://schemas.openxmlformats.org/officeDocument/2006/customXml" ds:itemID="{9E788BEA-06D8-483B-9E3C-C99984135FB6}">
  <ds:schemaRefs>
    <ds:schemaRef ds:uri="http://schemas.microsoft.com/sharepoint/v3/contenttype/forms"/>
  </ds:schemaRefs>
</ds:datastoreItem>
</file>

<file path=customXml/itemProps2.xml><?xml version="1.0" encoding="utf-8"?>
<ds:datastoreItem xmlns:ds="http://schemas.openxmlformats.org/officeDocument/2006/customXml" ds:itemID="{75D90FC9-7EDB-4E4E-B096-46164DCA78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8ac903-65f9-47ec-aa48-4c694798f482"/>
    <ds:schemaRef ds:uri="6ad578ab-0596-4a88-9f56-1ac48762c1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0AC8CE-E5D2-4567-BD7E-7D6C0651C675}">
  <ds:schemaRefs>
    <ds:schemaRef ds:uri="http://schemas.microsoft.com/office/2006/metadata/properties"/>
    <ds:schemaRef ds:uri="http://schemas.microsoft.com/office/infopath/2007/PartnerControls"/>
    <ds:schemaRef ds:uri="618ac903-65f9-47ec-aa48-4c694798f482"/>
    <ds:schemaRef ds:uri="6ad578ab-0596-4a88-9f56-1ac48762c1a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30</vt:i4>
      </vt:variant>
    </vt:vector>
  </HeadingPairs>
  <TitlesOfParts>
    <vt:vector size="62" baseType="lpstr">
      <vt:lpstr>目次</vt:lpstr>
      <vt:lpstr>戦略・目標・進捗</vt:lpstr>
      <vt:lpstr>E-01</vt:lpstr>
      <vt:lpstr>E-02</vt:lpstr>
      <vt:lpstr>E-03</vt:lpstr>
      <vt:lpstr>E-04</vt:lpstr>
      <vt:lpstr>E-05</vt:lpstr>
      <vt:lpstr>E-06</vt:lpstr>
      <vt:lpstr>E-07</vt:lpstr>
      <vt:lpstr>E-08</vt:lpstr>
      <vt:lpstr>S-01</vt:lpstr>
      <vt:lpstr>S-02</vt:lpstr>
      <vt:lpstr>S-03</vt:lpstr>
      <vt:lpstr>S-04a</vt:lpstr>
      <vt:lpstr>S-04b</vt:lpstr>
      <vt:lpstr>S-04c</vt:lpstr>
      <vt:lpstr>S-04d</vt:lpstr>
      <vt:lpstr>S-05</vt:lpstr>
      <vt:lpstr>S-06</vt:lpstr>
      <vt:lpstr>S-07</vt:lpstr>
      <vt:lpstr>S-08</vt:lpstr>
      <vt:lpstr>S-09</vt:lpstr>
      <vt:lpstr>S-10</vt:lpstr>
      <vt:lpstr>S-11</vt:lpstr>
      <vt:lpstr>S-12</vt:lpstr>
      <vt:lpstr>S-13</vt:lpstr>
      <vt:lpstr>S-14</vt:lpstr>
      <vt:lpstr>S-15</vt:lpstr>
      <vt:lpstr>S-16</vt:lpstr>
      <vt:lpstr>S-17</vt:lpstr>
      <vt:lpstr>S-18</vt:lpstr>
      <vt:lpstr>G-01</vt:lpstr>
      <vt:lpstr>'E-01'!Print_Area</vt:lpstr>
      <vt:lpstr>'E-02'!Print_Area</vt:lpstr>
      <vt:lpstr>'E-03'!Print_Area</vt:lpstr>
      <vt:lpstr>'E-06'!Print_Area</vt:lpstr>
      <vt:lpstr>'E-07'!Print_Area</vt:lpstr>
      <vt:lpstr>'E-08'!Print_Area</vt:lpstr>
      <vt:lpstr>'G-01'!Print_Area</vt:lpstr>
      <vt:lpstr>'S-01'!Print_Area</vt:lpstr>
      <vt:lpstr>'S-02'!Print_Area</vt:lpstr>
      <vt:lpstr>'S-03'!Print_Area</vt:lpstr>
      <vt:lpstr>'S-04a'!Print_Area</vt:lpstr>
      <vt:lpstr>'S-04b'!Print_Area</vt:lpstr>
      <vt:lpstr>'S-04c'!Print_Area</vt:lpstr>
      <vt:lpstr>'S-04d'!Print_Area</vt:lpstr>
      <vt:lpstr>'S-05'!Print_Area</vt:lpstr>
      <vt:lpstr>'S-06'!Print_Area</vt:lpstr>
      <vt:lpstr>'S-07'!Print_Area</vt:lpstr>
      <vt:lpstr>'S-08'!Print_Area</vt:lpstr>
      <vt:lpstr>'S-09'!Print_Area</vt:lpstr>
      <vt:lpstr>'S-10'!Print_Area</vt:lpstr>
      <vt:lpstr>'S-11'!Print_Area</vt:lpstr>
      <vt:lpstr>'S-12'!Print_Area</vt:lpstr>
      <vt:lpstr>'S-13'!Print_Area</vt:lpstr>
      <vt:lpstr>'S-14'!Print_Area</vt:lpstr>
      <vt:lpstr>'S-15'!Print_Area</vt:lpstr>
      <vt:lpstr>'S-16'!Print_Area</vt:lpstr>
      <vt:lpstr>'S-17'!Print_Area</vt:lpstr>
      <vt:lpstr>'S-18'!Print_Area</vt:lpstr>
      <vt:lpstr>戦略・目標・進捗!Print_Area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cp:lastPrinted>2025-04-28T04:34:08Z</cp:lastPrinted>
  <dcterms:created xsi:type="dcterms:W3CDTF">2020-04-15T04:51:54Z</dcterms:created>
  <dcterms:modified xsi:type="dcterms:W3CDTF">2025-04-28T07:41:39Z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0x010100695AFBC5E7D5A74A89B65CCF618DF426</vt:lpwstr>
  </property>
  <property fmtid="{D5CDD505-2E9C-101B-9397-08002B2CF9AE}" pid="3" name="MediaServiceImageTags">
    <vt:lpwstr/>
  </property>
  <property fmtid="{D5CDD505-2E9C-101B-9397-08002B2CF9AE}" pid="4" name="MSIP_Label_aa20c3f1-1470-4d9f-97de-5be48bf7a713_Enabled">
    <vt:lpwstr>true</vt:lpwstr>
  </property>
  <property fmtid="{D5CDD505-2E9C-101B-9397-08002B2CF9AE}" pid="5" name="MSIP_Label_aa20c3f1-1470-4d9f-97de-5be48bf7a713_SetDate">
    <vt:lpwstr>2024-11-22T04:42:19Z</vt:lpwstr>
  </property>
  <property fmtid="{D5CDD505-2E9C-101B-9397-08002B2CF9AE}" pid="6" name="MSIP_Label_aa20c3f1-1470-4d9f-97de-5be48bf7a713_Method">
    <vt:lpwstr>Standard</vt:lpwstr>
  </property>
  <property fmtid="{D5CDD505-2E9C-101B-9397-08002B2CF9AE}" pid="7" name="MSIP_Label_aa20c3f1-1470-4d9f-97de-5be48bf7a713_Name">
    <vt:lpwstr>Confidential Standard</vt:lpwstr>
  </property>
  <property fmtid="{D5CDD505-2E9C-101B-9397-08002B2CF9AE}" pid="8" name="MSIP_Label_aa20c3f1-1470-4d9f-97de-5be48bf7a713_SiteId">
    <vt:lpwstr>9026775c-bc24-4a4e-b109-baee1f2b0f50</vt:lpwstr>
  </property>
  <property fmtid="{D5CDD505-2E9C-101B-9397-08002B2CF9AE}" pid="9" name="MSIP_Label_aa20c3f1-1470-4d9f-97de-5be48bf7a713_ActionId">
    <vt:lpwstr>c50ebfef-bbe7-4d14-a3e4-459178d2866a</vt:lpwstr>
  </property>
  <property fmtid="{D5CDD505-2E9C-101B-9397-08002B2CF9AE}" pid="10" name="MSIP_Label_aa20c3f1-1470-4d9f-97de-5be48bf7a713_ContentBits">
    <vt:lpwstr>3</vt:lpwstr>
  </property>
</Properties>
</file>