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570" windowWidth="14895" windowHeight="7650" activeTab="0"/>
  </bookViews>
  <sheets>
    <sheet name="FY2013～（ＩＦＲＳ）" sheetId="1" r:id="rId1"/>
    <sheet name="FY2010～FY2014（ＪＧＡＡＰ）" sheetId="2" r:id="rId2"/>
    <sheet name="～FY2010（ＪＧＡＡＰ）" sheetId="3" r:id="rId3"/>
  </sheets>
  <definedNames>
    <definedName name="_xlnm.Print_Area" localSheetId="1">'FY2010～FY2014（ＪＧＡＡＰ）'!$A$1:$Q$35</definedName>
    <definedName name="_xlnm.Print_Area" localSheetId="0">'FY2013～（ＩＦＲＳ）'!$A$1:$AF$41</definedName>
  </definedNames>
  <calcPr fullCalcOnLoad="1"/>
</workbook>
</file>

<file path=xl/sharedStrings.xml><?xml version="1.0" encoding="utf-8"?>
<sst xmlns="http://schemas.openxmlformats.org/spreadsheetml/2006/main" count="728" uniqueCount="229">
  <si>
    <t>連結売上高には上記のほか、ファーストリテイリングの売上高が含まれております。</t>
  </si>
  <si>
    <t>連結営業利益には、上記のほかファーストリテイリングの営業利益、のれん償却費が含まれております。</t>
  </si>
  <si>
    <t>Its sales and operating incom are includued in the division of Grobal Brands.</t>
  </si>
  <si>
    <t>株式会社ファーストリテイリング</t>
  </si>
  <si>
    <t>FAST RETAILING CO., LTD.</t>
  </si>
  <si>
    <t>2006年8月期</t>
  </si>
  <si>
    <t>2007年8月期</t>
  </si>
  <si>
    <t>2008年8月期</t>
  </si>
  <si>
    <t xml:space="preserve">2009年8月期
</t>
  </si>
  <si>
    <t>億円/店舗数</t>
  </si>
  <si>
    <t>前年比（％）</t>
  </si>
  <si>
    <t>構成比（％）</t>
  </si>
  <si>
    <t>国内ユニクロ事業</t>
  </si>
  <si>
    <t>売上高</t>
  </si>
  <si>
    <t>+7.9%</t>
  </si>
  <si>
    <t>+8.9%</t>
  </si>
  <si>
    <t>+16.4%</t>
  </si>
  <si>
    <t>営業利益</t>
  </si>
  <si>
    <t>-7.1%</t>
  </si>
  <si>
    <t>-</t>
  </si>
  <si>
    <t>35.0%</t>
  </si>
  <si>
    <t>-</t>
  </si>
  <si>
    <t>+28.2%</t>
  </si>
  <si>
    <t>-</t>
  </si>
  <si>
    <t>-</t>
  </si>
  <si>
    <t>期末店舗数  ※</t>
  </si>
  <si>
    <t>-</t>
  </si>
  <si>
    <t>海外ユニクロ事業</t>
  </si>
  <si>
    <t>+94.5%</t>
  </si>
  <si>
    <t>+72.6%</t>
  </si>
  <si>
    <t>+28.8%</t>
  </si>
  <si>
    <t>-</t>
  </si>
  <si>
    <t>+350.0%</t>
  </si>
  <si>
    <t>-</t>
  </si>
  <si>
    <t xml:space="preserve">期末店舗数 </t>
  </si>
  <si>
    <t>-</t>
  </si>
  <si>
    <t>国内関連事業</t>
  </si>
  <si>
    <t>+107.0%</t>
  </si>
  <si>
    <t>+7.4%</t>
  </si>
  <si>
    <t>+4.2%</t>
  </si>
  <si>
    <t>-8.8%</t>
  </si>
  <si>
    <t>期末店舗数</t>
  </si>
  <si>
    <t>-</t>
  </si>
  <si>
    <t>グローバルブランド事業</t>
  </si>
  <si>
    <t>+60.6%</t>
  </si>
  <si>
    <t>+19.1%</t>
  </si>
  <si>
    <t>+27.0%</t>
  </si>
  <si>
    <t>+55.0%</t>
  </si>
  <si>
    <t>+7.7%</t>
  </si>
  <si>
    <t>-52.8%</t>
  </si>
  <si>
    <t>※　フランチャイズ店舗を含む</t>
  </si>
  <si>
    <t>Yr to August 2006</t>
  </si>
  <si>
    <t>Yr to August 2007</t>
  </si>
  <si>
    <t>Yr to August 2008</t>
  </si>
  <si>
    <t>Yr to August 2009</t>
  </si>
  <si>
    <t>Yr to August 2010
(Estimate as of July 8, 2010)</t>
  </si>
  <si>
    <t>Billions of Yen/Stores</t>
  </si>
  <si>
    <t>Billions of Yen/Stores</t>
  </si>
  <si>
    <t>Y/y (%)</t>
  </si>
  <si>
    <t>component %</t>
  </si>
  <si>
    <t>component 
%</t>
  </si>
  <si>
    <t>component
 %</t>
  </si>
  <si>
    <t>UNIQLO Japan</t>
  </si>
  <si>
    <t>Net Sales</t>
  </si>
  <si>
    <t>+7.9%</t>
  </si>
  <si>
    <t>+8.9%</t>
  </si>
  <si>
    <t>+16.4%</t>
  </si>
  <si>
    <t>Operating income/loss</t>
  </si>
  <si>
    <t>-7.1%</t>
  </si>
  <si>
    <t>-</t>
  </si>
  <si>
    <t>35.0%</t>
  </si>
  <si>
    <t>+28.2%</t>
  </si>
  <si>
    <r>
      <t>Direct-run stores</t>
    </r>
    <r>
      <rPr>
        <sz val="10"/>
        <rFont val="ＭＳ Ｐゴシック"/>
        <family val="3"/>
      </rPr>
      <t>※</t>
    </r>
  </si>
  <si>
    <t>-</t>
  </si>
  <si>
    <t>UNIQLO International</t>
  </si>
  <si>
    <t>Net Sales</t>
  </si>
  <si>
    <t>+94.5%</t>
  </si>
  <si>
    <t>+72.6%</t>
  </si>
  <si>
    <t>+28.8%</t>
  </si>
  <si>
    <t>-</t>
  </si>
  <si>
    <t>+350.0%</t>
  </si>
  <si>
    <t>-</t>
  </si>
  <si>
    <t>Direct-run stores</t>
  </si>
  <si>
    <t>Japan Apparel</t>
  </si>
  <si>
    <t>+107.0%</t>
  </si>
  <si>
    <t>+4.2%</t>
  </si>
  <si>
    <t>Operating income/loss</t>
  </si>
  <si>
    <t>Global Brands</t>
  </si>
  <si>
    <t>+60.6%</t>
  </si>
  <si>
    <t>+19.1%</t>
  </si>
  <si>
    <t>+27.0%</t>
  </si>
  <si>
    <t>+55.0%</t>
  </si>
  <si>
    <t>-52.8%</t>
  </si>
  <si>
    <r>
      <t>※　</t>
    </r>
    <r>
      <rPr>
        <sz val="9"/>
        <rFont val="Arial"/>
        <family val="2"/>
      </rPr>
      <t>including franchise stores</t>
    </r>
  </si>
  <si>
    <t xml:space="preserve">In addition to the figures above, consolidated net sales include sales by FAST RETAILING. </t>
  </si>
  <si>
    <t xml:space="preserve">Group operating income also include the operating income of FAST RETAILING and amortization of goodwill. </t>
  </si>
  <si>
    <t>2010年8月期</t>
  </si>
  <si>
    <t>+12.5%</t>
  </si>
  <si>
    <t>+17.0%</t>
  </si>
  <si>
    <t>+92.6%</t>
  </si>
  <si>
    <t>+293.0%</t>
  </si>
  <si>
    <t>+61.6%</t>
  </si>
  <si>
    <t>+104%</t>
  </si>
  <si>
    <t>リンク・セオリー・ジャパンは2009年8月期第3四半期より連結子会社として、売上高、営業利益がグローバルブランド事業に含まれています。</t>
  </si>
  <si>
    <t>FAST RETAILING CO., LTD.</t>
  </si>
  <si>
    <t>-</t>
  </si>
  <si>
    <t>-</t>
  </si>
  <si>
    <t>※　フランチャイズ店舗を含む</t>
  </si>
  <si>
    <t>Billions of Yen/Stores</t>
  </si>
  <si>
    <t>Y/y (%)</t>
  </si>
  <si>
    <t>component 
%</t>
  </si>
  <si>
    <t>component
 %</t>
  </si>
  <si>
    <t>UNIQLO Japan</t>
  </si>
  <si>
    <t>Net Sales</t>
  </si>
  <si>
    <t>Operating income/loss</t>
  </si>
  <si>
    <r>
      <t>Direct-run stores</t>
    </r>
    <r>
      <rPr>
        <sz val="10"/>
        <rFont val="ＭＳ Ｐゴシック"/>
        <family val="3"/>
      </rPr>
      <t>※</t>
    </r>
  </si>
  <si>
    <t>UNIQLO International</t>
  </si>
  <si>
    <t>Direct-run stores</t>
  </si>
  <si>
    <t>Global Brands</t>
  </si>
  <si>
    <r>
      <t>※　</t>
    </r>
    <r>
      <rPr>
        <sz val="9"/>
        <rFont val="Arial"/>
        <family val="2"/>
      </rPr>
      <t>including franchise stores</t>
    </r>
  </si>
  <si>
    <t xml:space="preserve">In addition to the figures above, consolidated net sales include sales by FAST RETAILING. </t>
  </si>
  <si>
    <t xml:space="preserve">Group operating income also include the operating income of FAST RETAILING and amortization of goodwill. </t>
  </si>
  <si>
    <t xml:space="preserve">2010年8月期
</t>
  </si>
  <si>
    <t>-</t>
  </si>
  <si>
    <t>+92.6%</t>
  </si>
  <si>
    <t>+293.0%</t>
  </si>
  <si>
    <t>Yr to August 2010</t>
  </si>
  <si>
    <t xml:space="preserve">LINK THEORY JAPAN became a consolidated subusidiary from the third quarter to May 2009. </t>
  </si>
  <si>
    <t>連結売上高には上記のほか、ファーストリテイリングの売上高が含まれております。</t>
  </si>
  <si>
    <t xml:space="preserve">2011年8月期
</t>
  </si>
  <si>
    <t>+28.7%</t>
  </si>
  <si>
    <t>+40.6%</t>
  </si>
  <si>
    <t>-0.9%</t>
  </si>
  <si>
    <t>+12.0%</t>
  </si>
  <si>
    <t>+3.3%</t>
  </si>
  <si>
    <t>-3.6%</t>
  </si>
  <si>
    <t>+63.4%</t>
  </si>
  <si>
    <t>+22.9%</t>
  </si>
  <si>
    <t>+23.3%</t>
  </si>
  <si>
    <t>+65.4%</t>
  </si>
  <si>
    <t xml:space="preserve">2012年8月期
</t>
  </si>
  <si>
    <t>Yr to August 2011</t>
  </si>
  <si>
    <t>Yr to August 2012</t>
  </si>
  <si>
    <t xml:space="preserve">2013年8月期
</t>
  </si>
  <si>
    <t>+10.2%</t>
  </si>
  <si>
    <t>-5.4%</t>
  </si>
  <si>
    <t>+64.0%</t>
  </si>
  <si>
    <t>+66.8%</t>
  </si>
  <si>
    <t>+34.8%</t>
  </si>
  <si>
    <t>+20.1%</t>
  </si>
  <si>
    <t>Yr to August 2013</t>
  </si>
  <si>
    <t>2014年8月期
（参考）</t>
  </si>
  <si>
    <t xml:space="preserve">2014年8月期
</t>
  </si>
  <si>
    <t>Yr to August 2013</t>
  </si>
  <si>
    <t>Yr to August 2014</t>
  </si>
  <si>
    <t>売上収益</t>
  </si>
  <si>
    <t>-</t>
  </si>
  <si>
    <t>Revenue</t>
  </si>
  <si>
    <t>Operating profit</t>
  </si>
  <si>
    <t>+4.7%</t>
  </si>
  <si>
    <t>+64.7%</t>
  </si>
  <si>
    <t>+187</t>
  </si>
  <si>
    <t>+21.8%</t>
  </si>
  <si>
    <t>連結売上収益には上記のほか、ファーストリテイリングの売上収益が含まれております。</t>
  </si>
  <si>
    <t>連結営業利益には、上記のほかファーストリテイリングの営業利益が含まれております。</t>
  </si>
  <si>
    <t xml:space="preserve">In addition to the figures above, consolidated revenue include revenue by FAST RETAILING. </t>
  </si>
  <si>
    <t xml:space="preserve">Group operating income also include the operating income of FAST RETAILING. </t>
  </si>
  <si>
    <r>
      <t xml:space="preserve">Yr to August 2014
</t>
    </r>
    <r>
      <rPr>
        <b/>
        <sz val="10"/>
        <color indexed="9"/>
        <rFont val="Arial"/>
        <family val="2"/>
      </rPr>
      <t>(Reference)</t>
    </r>
  </si>
  <si>
    <t>グループ事業別業績(IFRS  2013年8月期～）</t>
  </si>
  <si>
    <r>
      <t>Performance by Group Operation</t>
    </r>
    <r>
      <rPr>
        <b/>
        <sz val="12"/>
        <rFont val="ＭＳ Ｐゴシック"/>
        <family val="3"/>
      </rPr>
      <t>（</t>
    </r>
    <r>
      <rPr>
        <b/>
        <sz val="12"/>
        <rFont val="Arial"/>
        <family val="2"/>
      </rPr>
      <t>IFRS   since FY2013)</t>
    </r>
  </si>
  <si>
    <t>グループ事業別業績(JGAAP   2010年8月期～2014年8月期）</t>
  </si>
  <si>
    <r>
      <t>Performance by Group Operation</t>
    </r>
    <r>
      <rPr>
        <b/>
        <sz val="12"/>
        <rFont val="ＭＳ Ｐゴシック"/>
        <family val="3"/>
      </rPr>
      <t>（</t>
    </r>
    <r>
      <rPr>
        <b/>
        <sz val="12"/>
        <rFont val="Arial"/>
        <family val="2"/>
      </rPr>
      <t>JGAAP   FY2010</t>
    </r>
    <r>
      <rPr>
        <b/>
        <sz val="12"/>
        <rFont val="ＭＳ Ｐゴシック"/>
        <family val="3"/>
      </rPr>
      <t>－</t>
    </r>
    <r>
      <rPr>
        <b/>
        <sz val="12"/>
        <rFont val="Arial"/>
        <family val="2"/>
      </rPr>
      <t>FY2014)</t>
    </r>
  </si>
  <si>
    <t>グループ事業別業績(JGAAP   2010年8月期まで）</t>
  </si>
  <si>
    <r>
      <t>Performance by Group Operation</t>
    </r>
    <r>
      <rPr>
        <b/>
        <sz val="12"/>
        <rFont val="ＭＳ Ｐゴシック"/>
        <family val="3"/>
      </rPr>
      <t>（</t>
    </r>
    <r>
      <rPr>
        <b/>
        <sz val="12"/>
        <rFont val="Arial"/>
        <family val="2"/>
      </rPr>
      <t>JGAAP    to FY2010)</t>
    </r>
  </si>
  <si>
    <t xml:space="preserve">FAST RETAILING adopted IFRS from the year to August 2014. JGAAP figures presented for the year to August 2014 is not subject to audit by the independent auditors of the Company. </t>
  </si>
  <si>
    <t>2014年8月期通期決算より国際会計基準（ＩＦＲＳ）を適用したため、2014年8月期の日本基準の数値は監査意見対象外です。</t>
  </si>
  <si>
    <t>+14.2</t>
  </si>
  <si>
    <t>+89.5%</t>
  </si>
  <si>
    <t>2014年8月期決算より国際会計基準（ＩＦＲＳ）を適用しており、2013年8月期の数値もＩＦＲＳベースに組み替えて開示しております。</t>
  </si>
  <si>
    <t xml:space="preserve">FAST RETAILING adopted IFRS for the year to August 2014. Figures for the year to August 2013 have been recalculated using IFRS. </t>
  </si>
  <si>
    <t>+11.6%</t>
  </si>
  <si>
    <t>+64.7%</t>
  </si>
  <si>
    <t>+165.1%</t>
  </si>
  <si>
    <t>+21.8%</t>
  </si>
  <si>
    <t xml:space="preserve">2015年8月期
</t>
  </si>
  <si>
    <t>Yr to August 2015</t>
  </si>
  <si>
    <t>+10.3%</t>
  </si>
  <si>
    <t>+45.9%</t>
  </si>
  <si>
    <t>+31.6%</t>
  </si>
  <si>
    <t>+17.6%</t>
  </si>
  <si>
    <t>+9.0%</t>
  </si>
  <si>
    <t xml:space="preserve">2016年8月期
</t>
  </si>
  <si>
    <t>+2.5%</t>
  </si>
  <si>
    <t>-12.6%</t>
  </si>
  <si>
    <t>+8.6%</t>
  </si>
  <si>
    <t>-13.7%</t>
  </si>
  <si>
    <t>+11.3%</t>
  </si>
  <si>
    <t>-34.0%</t>
  </si>
  <si>
    <t>Yr to August 2016</t>
  </si>
  <si>
    <t xml:space="preserve">2017年8月期
</t>
  </si>
  <si>
    <t>Yr to August 2017</t>
  </si>
  <si>
    <t>-6.4%</t>
  </si>
  <si>
    <t>+95.4%</t>
  </si>
  <si>
    <t xml:space="preserve">2018年8月期
</t>
  </si>
  <si>
    <t>+6.7%</t>
  </si>
  <si>
    <t>+24.1%</t>
  </si>
  <si>
    <t>+26.6%</t>
  </si>
  <si>
    <t>+62.6%</t>
  </si>
  <si>
    <t>+9.5%</t>
  </si>
  <si>
    <t>GU事業</t>
  </si>
  <si>
    <t>-</t>
  </si>
  <si>
    <t>‐</t>
  </si>
  <si>
    <t>+6.4%</t>
  </si>
  <si>
    <t>-13.1%</t>
  </si>
  <si>
    <t>+1.4%</t>
  </si>
  <si>
    <t>+8.1%</t>
  </si>
  <si>
    <t>Yr to August 2018</t>
  </si>
  <si>
    <t>GU</t>
  </si>
  <si>
    <t>GU事業は、2017年8月期より独立した報告セグメントとして開示しております。2016年8月期までは、グローバルブランド事業に含まれております。</t>
  </si>
  <si>
    <t xml:space="preserve">2019年8月期
</t>
  </si>
  <si>
    <t>Yr to August 2019</t>
  </si>
  <si>
    <r>
      <t xml:space="preserve">Direct-run stores </t>
    </r>
    <r>
      <rPr>
        <sz val="10"/>
        <rFont val="ＭＳ Ｐゴシック"/>
        <family val="3"/>
      </rPr>
      <t>※</t>
    </r>
  </si>
  <si>
    <t>Y/Y (%)</t>
  </si>
  <si>
    <t xml:space="preserve">2020年8月期
</t>
  </si>
  <si>
    <t>Yr to August 2020</t>
  </si>
  <si>
    <t xml:space="preserve">2021年8月期
</t>
  </si>
  <si>
    <t>Yr to August 2021</t>
  </si>
  <si>
    <t xml:space="preserve">2022年8月期
</t>
  </si>
  <si>
    <t>Yr to August 2022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</si>
</sst>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Red]\-#,##0.0"/>
    <numFmt numFmtId="179" formatCode="0.0"/>
    <numFmt numFmtId="180" formatCode="0.0_ "/>
    <numFmt numFmtId="181" formatCode="\+0.00%;\-0.00%"/>
    <numFmt numFmtId="182" formatCode="\+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32">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36"/>
      <name val="ＭＳ Ｐゴシック"/>
      <family val="3"/>
    </font>
    <font>
      <sz val="10"/>
      <color indexed="17"/>
      <name val="ＭＳ Ｐゴシック"/>
      <family val="3"/>
    </font>
    <font>
      <b/>
      <sz val="12"/>
      <name val="ＭＳ Ｐゴシック"/>
      <family val="3"/>
    </font>
    <font>
      <sz val="6"/>
      <name val="ＭＳ Ｐゴシック"/>
      <family val="3"/>
    </font>
    <font>
      <sz val="10"/>
      <name val="ＭＳ Ｐゴシック"/>
      <family val="3"/>
    </font>
    <font>
      <b/>
      <sz val="12"/>
      <name val="Arial"/>
      <family val="2"/>
    </font>
    <font>
      <sz val="10"/>
      <name val="Arial"/>
      <family val="2"/>
    </font>
    <font>
      <b/>
      <sz val="10"/>
      <name val="ＭＳ Ｐゴシック"/>
      <family val="3"/>
    </font>
    <font>
      <sz val="10"/>
      <color indexed="10"/>
      <name val="Arial"/>
      <family val="2"/>
    </font>
    <font>
      <sz val="9"/>
      <name val="ＭＳ Ｐゴシック"/>
      <family val="3"/>
    </font>
    <font>
      <b/>
      <sz val="10"/>
      <color indexed="9"/>
      <name val="Arial"/>
      <family val="2"/>
    </font>
    <font>
      <b/>
      <sz val="10"/>
      <name val="Arial"/>
      <family val="2"/>
    </font>
    <font>
      <sz val="9"/>
      <name val="Arial"/>
      <family val="2"/>
    </font>
    <font>
      <sz val="10"/>
      <name val="Arial Unicode MS"/>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40">
    <xf numFmtId="0" fontId="0" fillId="0" borderId="0" xfId="0" applyAlignment="1">
      <alignment/>
    </xf>
    <xf numFmtId="0" fontId="20" fillId="0" borderId="0" xfId="0" applyFont="1" applyAlignment="1">
      <alignment vertical="center"/>
    </xf>
    <xf numFmtId="0" fontId="22" fillId="0" borderId="0" xfId="0" applyFont="1" applyAlignment="1">
      <alignment vertical="center"/>
    </xf>
    <xf numFmtId="176" fontId="22" fillId="0" borderId="0" xfId="42" applyNumberFormat="1" applyFont="1" applyAlignment="1">
      <alignment vertical="center"/>
    </xf>
    <xf numFmtId="9" fontId="22" fillId="0" borderId="0" xfId="42" applyFont="1" applyAlignment="1">
      <alignment horizontal="right" vertical="center"/>
    </xf>
    <xf numFmtId="176" fontId="22" fillId="0" borderId="0" xfId="42" applyNumberFormat="1" applyFont="1" applyAlignment="1">
      <alignment horizontal="right" vertical="center"/>
    </xf>
    <xf numFmtId="0" fontId="23" fillId="0" borderId="0" xfId="0" applyFont="1" applyAlignment="1">
      <alignment vertical="center"/>
    </xf>
    <xf numFmtId="176" fontId="24" fillId="0" borderId="0" xfId="42" applyNumberFormat="1" applyFont="1" applyAlignment="1">
      <alignment horizontal="right" vertical="center"/>
    </xf>
    <xf numFmtId="0" fontId="4"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3" xfId="0" applyFont="1" applyFill="1" applyBorder="1" applyAlignment="1">
      <alignment horizontal="center" vertical="center"/>
    </xf>
    <xf numFmtId="176" fontId="2" fillId="24" borderId="14" xfId="42" applyNumberFormat="1" applyFont="1" applyFill="1" applyBorder="1" applyAlignment="1">
      <alignment horizontal="center" vertical="center"/>
    </xf>
    <xf numFmtId="9" fontId="2" fillId="24" borderId="13" xfId="42" applyFont="1" applyFill="1" applyBorder="1" applyAlignment="1">
      <alignment horizontal="center" vertical="center"/>
    </xf>
    <xf numFmtId="0" fontId="22" fillId="0" borderId="15" xfId="0" applyFont="1" applyFill="1" applyBorder="1" applyAlignment="1">
      <alignment vertical="center"/>
    </xf>
    <xf numFmtId="38" fontId="24" fillId="0" borderId="10" xfId="49" applyFont="1" applyFill="1" applyBorder="1" applyAlignment="1">
      <alignment horizontal="right" vertical="center"/>
    </xf>
    <xf numFmtId="38" fontId="24" fillId="0" borderId="16" xfId="49" applyFont="1" applyFill="1" applyBorder="1" applyAlignment="1">
      <alignment horizontal="right" vertical="center"/>
    </xf>
    <xf numFmtId="0" fontId="24" fillId="0" borderId="17" xfId="0" applyFont="1" applyFill="1" applyBorder="1" applyAlignment="1" quotePrefix="1">
      <alignment horizontal="right" vertical="center"/>
    </xf>
    <xf numFmtId="176" fontId="24" fillId="0" borderId="15" xfId="42" applyNumberFormat="1" applyFont="1" applyFill="1" applyBorder="1" applyAlignment="1">
      <alignment horizontal="right" vertical="center"/>
    </xf>
    <xf numFmtId="176" fontId="24" fillId="0" borderId="17" xfId="42" applyNumberFormat="1" applyFont="1" applyFill="1" applyBorder="1" applyAlignment="1" quotePrefix="1">
      <alignment horizontal="right" vertical="center"/>
    </xf>
    <xf numFmtId="0" fontId="24" fillId="0" borderId="18" xfId="0" applyFont="1" applyFill="1" applyBorder="1" applyAlignment="1" quotePrefix="1">
      <alignment horizontal="right" vertical="center"/>
    </xf>
    <xf numFmtId="0" fontId="22" fillId="0" borderId="19" xfId="0" applyFont="1" applyFill="1" applyBorder="1" applyAlignment="1">
      <alignment vertical="center"/>
    </xf>
    <xf numFmtId="38" fontId="24" fillId="0" borderId="20" xfId="49" applyFont="1" applyFill="1" applyBorder="1" applyAlignment="1">
      <alignment horizontal="right" vertical="center"/>
    </xf>
    <xf numFmtId="38" fontId="24" fillId="0" borderId="21" xfId="49" applyFont="1" applyFill="1" applyBorder="1" applyAlignment="1">
      <alignment horizontal="right" vertical="center"/>
    </xf>
    <xf numFmtId="0" fontId="26" fillId="0" borderId="18" xfId="0" applyFont="1" applyFill="1" applyBorder="1" applyAlignment="1" quotePrefix="1">
      <alignment horizontal="right" vertical="center"/>
    </xf>
    <xf numFmtId="176" fontId="24" fillId="0" borderId="19" xfId="42" applyNumberFormat="1" applyFont="1" applyFill="1" applyBorder="1" applyAlignment="1">
      <alignment horizontal="right" vertical="center"/>
    </xf>
    <xf numFmtId="9" fontId="24" fillId="0" borderId="18" xfId="42" applyFont="1" applyFill="1" applyBorder="1" applyAlignment="1" quotePrefix="1">
      <alignment horizontal="right" vertical="center"/>
    </xf>
    <xf numFmtId="0" fontId="22" fillId="0" borderId="22" xfId="0" applyFont="1" applyFill="1" applyBorder="1" applyAlignment="1">
      <alignment vertical="center"/>
    </xf>
    <xf numFmtId="38" fontId="24" fillId="0" borderId="23" xfId="49" applyFont="1" applyFill="1" applyBorder="1" applyAlignment="1">
      <alignment horizontal="right" vertical="center"/>
    </xf>
    <xf numFmtId="38" fontId="24" fillId="0" borderId="24" xfId="49" applyFont="1" applyFill="1" applyBorder="1" applyAlignment="1">
      <alignment horizontal="right" vertical="center"/>
    </xf>
    <xf numFmtId="177" fontId="24" fillId="0" borderId="25" xfId="0" applyNumberFormat="1" applyFont="1" applyFill="1" applyBorder="1" applyAlignment="1">
      <alignment horizontal="right" vertical="center"/>
    </xf>
    <xf numFmtId="176" fontId="24" fillId="0" borderId="22" xfId="42" applyNumberFormat="1" applyFont="1" applyFill="1" applyBorder="1" applyAlignment="1">
      <alignment horizontal="right" vertical="center"/>
    </xf>
    <xf numFmtId="0" fontId="24" fillId="0" borderId="24" xfId="0" applyFont="1" applyFill="1" applyBorder="1" applyAlignment="1">
      <alignment horizontal="right" vertical="center"/>
    </xf>
    <xf numFmtId="9" fontId="24" fillId="0" borderId="17" xfId="42" applyFont="1" applyFill="1" applyBorder="1" applyAlignment="1" quotePrefix="1">
      <alignment horizontal="right" vertical="center"/>
    </xf>
    <xf numFmtId="176" fontId="24" fillId="0" borderId="18" xfId="42" applyNumberFormat="1" applyFont="1" applyFill="1" applyBorder="1" applyAlignment="1">
      <alignment horizontal="right" vertical="center"/>
    </xf>
    <xf numFmtId="0" fontId="26" fillId="0" borderId="17" xfId="0" applyFont="1" applyFill="1" applyBorder="1" applyAlignment="1" quotePrefix="1">
      <alignment horizontal="right" vertical="center"/>
    </xf>
    <xf numFmtId="0" fontId="27" fillId="0" borderId="0" xfId="0" applyFont="1" applyFill="1" applyBorder="1" applyAlignment="1">
      <alignment horizontal="left" vertical="center"/>
    </xf>
    <xf numFmtId="0" fontId="22" fillId="0" borderId="0" xfId="0" applyFont="1" applyFill="1" applyBorder="1" applyAlignment="1">
      <alignment vertical="center"/>
    </xf>
    <xf numFmtId="38" fontId="22" fillId="0" borderId="0" xfId="49" applyFont="1" applyFill="1" applyBorder="1" applyAlignment="1">
      <alignment horizontal="right" vertical="center"/>
    </xf>
    <xf numFmtId="0" fontId="22" fillId="0" borderId="0" xfId="0" applyFont="1" applyFill="1" applyBorder="1" applyAlignment="1">
      <alignment horizontal="center" vertical="center"/>
    </xf>
    <xf numFmtId="176" fontId="22" fillId="0" borderId="0" xfId="42" applyNumberFormat="1" applyFont="1" applyFill="1" applyBorder="1" applyAlignment="1">
      <alignment horizontal="center" vertical="center"/>
    </xf>
    <xf numFmtId="9" fontId="22" fillId="0" borderId="0" xfId="42"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Alignment="1">
      <alignment vertical="center"/>
    </xf>
    <xf numFmtId="176" fontId="22" fillId="0" borderId="0" xfId="42" applyNumberFormat="1" applyFont="1" applyFill="1" applyAlignment="1">
      <alignment vertical="center"/>
    </xf>
    <xf numFmtId="9" fontId="22" fillId="0" borderId="0" xfId="42" applyFont="1" applyFill="1" applyAlignment="1">
      <alignment horizontal="right" vertical="center"/>
    </xf>
    <xf numFmtId="176" fontId="22" fillId="0" borderId="0" xfId="42" applyNumberFormat="1" applyFont="1" applyFill="1" applyAlignment="1">
      <alignment horizontal="right" vertical="center"/>
    </xf>
    <xf numFmtId="0" fontId="28" fillId="24" borderId="10" xfId="0" applyFont="1" applyFill="1" applyBorder="1" applyAlignment="1">
      <alignment horizontal="center" vertical="center"/>
    </xf>
    <xf numFmtId="0" fontId="28" fillId="24" borderId="11"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28" fillId="24" borderId="13" xfId="0" applyFont="1" applyFill="1" applyBorder="1" applyAlignment="1">
      <alignment horizontal="center" vertical="center" wrapText="1"/>
    </xf>
    <xf numFmtId="176" fontId="28" fillId="24" borderId="14" xfId="42" applyNumberFormat="1" applyFont="1" applyFill="1" applyBorder="1" applyAlignment="1">
      <alignment horizontal="center" vertical="center" wrapText="1"/>
    </xf>
    <xf numFmtId="0" fontId="24" fillId="0" borderId="15" xfId="0" applyFont="1" applyBorder="1" applyAlignment="1">
      <alignment vertical="center"/>
    </xf>
    <xf numFmtId="178" fontId="24" fillId="0" borderId="10" xfId="49" applyNumberFormat="1" applyFont="1" applyBorder="1" applyAlignment="1">
      <alignment horizontal="right" vertical="center"/>
    </xf>
    <xf numFmtId="178" fontId="24" fillId="0" borderId="16" xfId="49" applyNumberFormat="1" applyFont="1" applyBorder="1" applyAlignment="1">
      <alignment horizontal="right" vertical="center"/>
    </xf>
    <xf numFmtId="0" fontId="24" fillId="0" borderId="19" xfId="0" applyFont="1" applyBorder="1" applyAlignment="1">
      <alignment vertical="center"/>
    </xf>
    <xf numFmtId="178" fontId="24" fillId="0" borderId="20" xfId="49" applyNumberFormat="1" applyFont="1" applyBorder="1" applyAlignment="1">
      <alignment horizontal="right" vertical="center"/>
    </xf>
    <xf numFmtId="178" fontId="24" fillId="0" borderId="21" xfId="49" applyNumberFormat="1" applyFont="1" applyBorder="1" applyAlignment="1">
      <alignment horizontal="right" vertical="center"/>
    </xf>
    <xf numFmtId="0" fontId="24" fillId="0" borderId="22" xfId="0" applyFont="1" applyBorder="1" applyAlignment="1">
      <alignment vertical="center"/>
    </xf>
    <xf numFmtId="38" fontId="24" fillId="0" borderId="23" xfId="49" applyFont="1" applyBorder="1" applyAlignment="1">
      <alignment horizontal="right" vertical="center"/>
    </xf>
    <xf numFmtId="38" fontId="24" fillId="0" borderId="24" xfId="49" applyFont="1" applyBorder="1" applyAlignment="1">
      <alignment horizontal="right" vertical="center"/>
    </xf>
    <xf numFmtId="0" fontId="24" fillId="0" borderId="15" xfId="0" applyFont="1" applyFill="1" applyBorder="1" applyAlignment="1">
      <alignment vertical="center"/>
    </xf>
    <xf numFmtId="178" fontId="24" fillId="0" borderId="10" xfId="49" applyNumberFormat="1" applyFont="1" applyFill="1" applyBorder="1" applyAlignment="1">
      <alignment horizontal="right" vertical="center"/>
    </xf>
    <xf numFmtId="178" fontId="24" fillId="0" borderId="16" xfId="49" applyNumberFormat="1" applyFont="1" applyFill="1" applyBorder="1" applyAlignment="1">
      <alignment horizontal="right" vertical="center"/>
    </xf>
    <xf numFmtId="0" fontId="24" fillId="0" borderId="19" xfId="0" applyFont="1" applyFill="1" applyBorder="1" applyAlignment="1">
      <alignment vertical="center"/>
    </xf>
    <xf numFmtId="178" fontId="24" fillId="0" borderId="20" xfId="49" applyNumberFormat="1" applyFont="1" applyFill="1" applyBorder="1" applyAlignment="1">
      <alignment horizontal="right" vertical="center"/>
    </xf>
    <xf numFmtId="178" fontId="24" fillId="0" borderId="21" xfId="49" applyNumberFormat="1" applyFont="1" applyFill="1" applyBorder="1" applyAlignment="1">
      <alignment horizontal="right" vertical="center"/>
    </xf>
    <xf numFmtId="0" fontId="24" fillId="0" borderId="22" xfId="0" applyFont="1" applyFill="1" applyBorder="1" applyAlignment="1">
      <alignment vertical="center"/>
    </xf>
    <xf numFmtId="0" fontId="24" fillId="0" borderId="0" xfId="0" applyFont="1" applyAlignment="1">
      <alignment vertical="center"/>
    </xf>
    <xf numFmtId="179" fontId="24" fillId="0" borderId="16" xfId="49" applyNumberFormat="1" applyFont="1" applyFill="1" applyBorder="1" applyAlignment="1">
      <alignment horizontal="right" vertical="center"/>
    </xf>
    <xf numFmtId="179" fontId="24" fillId="0" borderId="21" xfId="49" applyNumberFormat="1" applyFont="1" applyFill="1" applyBorder="1" applyAlignment="1">
      <alignment horizontal="right" vertical="center"/>
    </xf>
    <xf numFmtId="179" fontId="24" fillId="0" borderId="16" xfId="0" applyNumberFormat="1" applyFont="1" applyFill="1" applyBorder="1" applyAlignment="1">
      <alignment horizontal="right" vertical="center"/>
    </xf>
    <xf numFmtId="179" fontId="24" fillId="0" borderId="21" xfId="0" applyNumberFormat="1" applyFont="1" applyFill="1" applyBorder="1" applyAlignment="1">
      <alignment horizontal="right" vertical="center"/>
    </xf>
    <xf numFmtId="179" fontId="26" fillId="0" borderId="21" xfId="0" applyNumberFormat="1" applyFont="1" applyFill="1" applyBorder="1" applyAlignment="1">
      <alignment horizontal="right" vertical="center"/>
    </xf>
    <xf numFmtId="0" fontId="24" fillId="0" borderId="17" xfId="0" applyFont="1" applyFill="1" applyBorder="1" applyAlignment="1">
      <alignment horizontal="right" vertical="center"/>
    </xf>
    <xf numFmtId="0" fontId="24" fillId="0" borderId="18" xfId="0" applyFont="1" applyFill="1" applyBorder="1" applyAlignment="1">
      <alignment horizontal="right" vertical="center"/>
    </xf>
    <xf numFmtId="0" fontId="26" fillId="0" borderId="18" xfId="0" applyFont="1" applyFill="1" applyBorder="1" applyAlignment="1">
      <alignment horizontal="right" vertical="center"/>
    </xf>
    <xf numFmtId="176" fontId="24" fillId="0" borderId="18" xfId="42" applyNumberFormat="1" applyFont="1" applyFill="1" applyBorder="1" applyAlignment="1" quotePrefix="1">
      <alignment horizontal="right" vertical="center"/>
    </xf>
    <xf numFmtId="179" fontId="24" fillId="0" borderId="26" xfId="49" applyNumberFormat="1" applyFont="1" applyFill="1" applyBorder="1" applyAlignment="1">
      <alignment horizontal="right" vertical="center"/>
    </xf>
    <xf numFmtId="176" fontId="24" fillId="0" borderId="27" xfId="0" applyNumberFormat="1" applyFont="1" applyFill="1" applyBorder="1" applyAlignment="1" quotePrefix="1">
      <alignment horizontal="right" vertical="center"/>
    </xf>
    <xf numFmtId="176" fontId="24" fillId="0" borderId="28" xfId="42" applyNumberFormat="1" applyFont="1" applyFill="1" applyBorder="1" applyAlignment="1">
      <alignment horizontal="right" vertical="center"/>
    </xf>
    <xf numFmtId="0" fontId="28" fillId="24" borderId="24" xfId="0" applyFont="1" applyFill="1" applyBorder="1" applyAlignment="1">
      <alignment horizontal="center" vertical="center" wrapText="1"/>
    </xf>
    <xf numFmtId="0" fontId="28" fillId="24" borderId="25" xfId="0" applyFont="1" applyFill="1" applyBorder="1" applyAlignment="1">
      <alignment horizontal="center" vertical="center" wrapText="1"/>
    </xf>
    <xf numFmtId="176" fontId="28" fillId="24" borderId="22" xfId="42" applyNumberFormat="1" applyFont="1" applyFill="1" applyBorder="1" applyAlignment="1">
      <alignment horizontal="center" vertical="center" wrapText="1"/>
    </xf>
    <xf numFmtId="38" fontId="24" fillId="0" borderId="26" xfId="49" applyFont="1" applyFill="1" applyBorder="1" applyAlignment="1">
      <alignment horizontal="right" vertical="center"/>
    </xf>
    <xf numFmtId="176" fontId="24" fillId="0" borderId="27" xfId="42" applyNumberFormat="1" applyFont="1" applyFill="1" applyBorder="1" applyAlignment="1" quotePrefix="1">
      <alignment horizontal="right" vertical="center"/>
    </xf>
    <xf numFmtId="0" fontId="2" fillId="24" borderId="24" xfId="0" applyFont="1" applyFill="1" applyBorder="1" applyAlignment="1">
      <alignment horizontal="center" vertical="center"/>
    </xf>
    <xf numFmtId="0" fontId="2" fillId="24" borderId="25" xfId="0" applyFont="1" applyFill="1" applyBorder="1" applyAlignment="1">
      <alignment horizontal="center" vertical="center"/>
    </xf>
    <xf numFmtId="176" fontId="2" fillId="24" borderId="22" xfId="42" applyNumberFormat="1" applyFont="1" applyFill="1" applyBorder="1" applyAlignment="1">
      <alignment horizontal="center" vertical="center"/>
    </xf>
    <xf numFmtId="0" fontId="24" fillId="0" borderId="29" xfId="0" applyFont="1" applyFill="1" applyBorder="1" applyAlignment="1" quotePrefix="1">
      <alignment horizontal="right" vertical="center"/>
    </xf>
    <xf numFmtId="0" fontId="24" fillId="0" borderId="25" xfId="0" applyNumberFormat="1" applyFont="1" applyFill="1" applyBorder="1" applyAlignment="1">
      <alignment horizontal="right" vertical="center"/>
    </xf>
    <xf numFmtId="38" fontId="22" fillId="0" borderId="0" xfId="0" applyNumberFormat="1" applyFont="1" applyFill="1" applyBorder="1" applyAlignment="1">
      <alignment horizontal="right" vertical="center"/>
    </xf>
    <xf numFmtId="38" fontId="26" fillId="0" borderId="21" xfId="49" applyFont="1" applyFill="1" applyBorder="1" applyAlignment="1">
      <alignment horizontal="right" vertical="center"/>
    </xf>
    <xf numFmtId="176" fontId="22" fillId="0" borderId="0" xfId="42" applyNumberFormat="1" applyFont="1" applyFill="1" applyBorder="1" applyAlignment="1">
      <alignment horizontal="right" vertical="center"/>
    </xf>
    <xf numFmtId="10" fontId="22" fillId="0" borderId="0" xfId="42" applyNumberFormat="1" applyFont="1" applyFill="1" applyBorder="1" applyAlignment="1">
      <alignment horizontal="right" vertical="center"/>
    </xf>
    <xf numFmtId="0" fontId="24" fillId="0" borderId="27" xfId="0" applyFont="1" applyFill="1" applyBorder="1" applyAlignment="1" quotePrefix="1">
      <alignment horizontal="right" vertical="center"/>
    </xf>
    <xf numFmtId="176" fontId="24" fillId="0" borderId="17" xfId="0" applyNumberFormat="1" applyFont="1" applyFill="1" applyBorder="1" applyAlignment="1" quotePrefix="1">
      <alignment horizontal="right" vertical="center"/>
    </xf>
    <xf numFmtId="177" fontId="24" fillId="0" borderId="25" xfId="0" applyNumberFormat="1" applyFont="1" applyFill="1" applyBorder="1" applyAlignment="1" quotePrefix="1">
      <alignment horizontal="right" vertical="center"/>
    </xf>
    <xf numFmtId="176" fontId="26" fillId="0" borderId="18" xfId="42" applyNumberFormat="1" applyFont="1" applyFill="1" applyBorder="1" applyAlignment="1" quotePrefix="1">
      <alignment horizontal="right" vertical="center"/>
    </xf>
    <xf numFmtId="0" fontId="31" fillId="0" borderId="0" xfId="0" applyFont="1" applyAlignment="1">
      <alignment vertical="center"/>
    </xf>
    <xf numFmtId="0" fontId="24" fillId="0" borderId="0" xfId="0" applyFont="1" applyFill="1" applyAlignment="1">
      <alignment vertical="center"/>
    </xf>
    <xf numFmtId="0" fontId="31" fillId="0" borderId="0" xfId="0" applyFont="1" applyFill="1" applyBorder="1" applyAlignment="1">
      <alignment horizontal="left" vertical="center"/>
    </xf>
    <xf numFmtId="176" fontId="24" fillId="25" borderId="15" xfId="42" applyNumberFormat="1" applyFont="1" applyFill="1" applyBorder="1" applyAlignment="1">
      <alignment horizontal="right" vertical="center"/>
    </xf>
    <xf numFmtId="176" fontId="24" fillId="25" borderId="28" xfId="42" applyNumberFormat="1" applyFont="1" applyFill="1" applyBorder="1" applyAlignment="1">
      <alignment horizontal="right" vertical="center"/>
    </xf>
    <xf numFmtId="10" fontId="24" fillId="0" borderId="27" xfId="42" applyNumberFormat="1" applyFont="1" applyFill="1" applyBorder="1" applyAlignment="1" quotePrefix="1">
      <alignment horizontal="right" vertical="center"/>
    </xf>
    <xf numFmtId="38" fontId="22" fillId="0" borderId="16" xfId="49" applyFont="1" applyFill="1" applyBorder="1" applyAlignment="1">
      <alignment horizontal="right" vertical="center"/>
    </xf>
    <xf numFmtId="0" fontId="22" fillId="0" borderId="17" xfId="0" applyFont="1" applyFill="1" applyBorder="1" applyAlignment="1">
      <alignment horizontal="right" vertical="center"/>
    </xf>
    <xf numFmtId="176" fontId="22" fillId="25" borderId="15" xfId="42" applyNumberFormat="1" applyFont="1" applyFill="1" applyBorder="1" applyAlignment="1">
      <alignment horizontal="right" vertical="center"/>
    </xf>
    <xf numFmtId="176" fontId="22" fillId="0" borderId="27" xfId="42" applyNumberFormat="1" applyFont="1" applyFill="1" applyBorder="1" applyAlignment="1" quotePrefix="1">
      <alignment horizontal="right" vertical="center"/>
    </xf>
    <xf numFmtId="38" fontId="22" fillId="0" borderId="21" xfId="49" applyFont="1" applyFill="1" applyBorder="1" applyAlignment="1">
      <alignment horizontal="right" vertical="center"/>
    </xf>
    <xf numFmtId="0" fontId="22" fillId="0" borderId="18" xfId="0" applyFont="1" applyFill="1" applyBorder="1" applyAlignment="1">
      <alignment horizontal="right" vertical="center"/>
    </xf>
    <xf numFmtId="38" fontId="22" fillId="0" borderId="24" xfId="49" applyFont="1" applyFill="1" applyBorder="1" applyAlignment="1">
      <alignment horizontal="right" vertical="center"/>
    </xf>
    <xf numFmtId="177" fontId="22" fillId="0" borderId="25" xfId="0" applyNumberFormat="1" applyFont="1" applyFill="1" applyBorder="1" applyAlignment="1">
      <alignment horizontal="right" vertical="center"/>
    </xf>
    <xf numFmtId="181" fontId="24" fillId="0" borderId="27" xfId="42" applyNumberFormat="1" applyFont="1" applyFill="1" applyBorder="1" applyAlignment="1" quotePrefix="1">
      <alignment horizontal="right" vertical="center"/>
    </xf>
    <xf numFmtId="182" fontId="24" fillId="0" borderId="27" xfId="42" applyNumberFormat="1" applyFont="1" applyFill="1" applyBorder="1" applyAlignment="1" quotePrefix="1">
      <alignment horizontal="right" vertical="center"/>
    </xf>
    <xf numFmtId="0" fontId="4" fillId="24" borderId="30" xfId="0" applyFont="1" applyFill="1" applyBorder="1" applyAlignment="1">
      <alignment horizontal="center" vertical="center" wrapText="1"/>
    </xf>
    <xf numFmtId="0" fontId="4" fillId="24" borderId="31" xfId="0" applyFont="1" applyFill="1" applyBorder="1" applyAlignment="1">
      <alignment horizontal="center" vertical="center"/>
    </xf>
    <xf numFmtId="0" fontId="4" fillId="24" borderId="32" xfId="0" applyFont="1" applyFill="1" applyBorder="1" applyAlignment="1">
      <alignment horizontal="center" vertical="center"/>
    </xf>
    <xf numFmtId="0" fontId="28" fillId="24" borderId="30" xfId="0" applyFont="1" applyFill="1" applyBorder="1" applyAlignment="1">
      <alignment horizontal="center" vertical="center" wrapText="1"/>
    </xf>
    <xf numFmtId="0" fontId="28" fillId="24" borderId="31" xfId="0" applyFont="1" applyFill="1" applyBorder="1" applyAlignment="1">
      <alignment horizontal="center" vertical="center"/>
    </xf>
    <xf numFmtId="0" fontId="28" fillId="24" borderId="32"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5"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xf>
    <xf numFmtId="0" fontId="28" fillId="24" borderId="36" xfId="0" applyFont="1" applyFill="1" applyBorder="1" applyAlignment="1">
      <alignment horizontal="center" vertical="center"/>
    </xf>
    <xf numFmtId="0" fontId="28" fillId="24" borderId="37" xfId="0" applyFont="1" applyFill="1" applyBorder="1" applyAlignment="1">
      <alignment horizontal="center" vertical="center"/>
    </xf>
    <xf numFmtId="0" fontId="28" fillId="24" borderId="38" xfId="0" applyFont="1" applyFill="1" applyBorder="1" applyAlignment="1">
      <alignment horizontal="center" vertical="center"/>
    </xf>
    <xf numFmtId="0" fontId="28" fillId="24" borderId="39" xfId="0" applyFont="1" applyFill="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 fillId="24" borderId="36" xfId="0" applyFont="1" applyFill="1" applyBorder="1" applyAlignment="1">
      <alignment horizontal="center" vertical="center"/>
    </xf>
    <xf numFmtId="0" fontId="2" fillId="24" borderId="37" xfId="0" applyFont="1" applyFill="1" applyBorder="1" applyAlignment="1">
      <alignment horizontal="center" vertical="center"/>
    </xf>
    <xf numFmtId="0" fontId="2" fillId="24" borderId="38" xfId="0" applyFont="1" applyFill="1" applyBorder="1" applyAlignment="1">
      <alignment horizontal="center" vertical="center"/>
    </xf>
    <xf numFmtId="0" fontId="2" fillId="24" borderId="39" xfId="0" applyFont="1" applyFill="1" applyBorder="1" applyAlignment="1">
      <alignment horizontal="center" vertical="center"/>
    </xf>
    <xf numFmtId="0" fontId="4" fillId="24" borderId="30" xfId="0" applyFont="1" applyFill="1" applyBorder="1" applyAlignment="1">
      <alignment horizontal="center" vertical="center"/>
    </xf>
    <xf numFmtId="0" fontId="28" fillId="24"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41"/>
  <sheetViews>
    <sheetView tabSelected="1" view="pageBreakPreview" zoomScaleNormal="70" zoomScaleSheetLayoutView="100" zoomScalePageLayoutView="0" workbookViewId="0" topLeftCell="A4">
      <pane xSplit="2" topLeftCell="W1" activePane="topRight" state="frozen"/>
      <selection pane="topLeft" activeCell="A1" sqref="A1"/>
      <selection pane="topRight" activeCell="Z14" sqref="Z14"/>
    </sheetView>
  </sheetViews>
  <sheetFormatPr defaultColWidth="9.00390625" defaultRowHeight="13.5"/>
  <cols>
    <col min="1" max="1" width="19.625" style="0" customWidth="1"/>
    <col min="2" max="2" width="20.50390625" style="0" customWidth="1"/>
    <col min="3" max="26" width="10.625" style="0" customWidth="1"/>
  </cols>
  <sheetData>
    <row r="1" spans="1:32" ht="14.25">
      <c r="A1" s="1" t="s">
        <v>168</v>
      </c>
      <c r="B1" s="2"/>
      <c r="C1" s="2"/>
      <c r="D1" s="2"/>
      <c r="E1" s="5"/>
      <c r="F1" s="2"/>
      <c r="G1" s="2"/>
      <c r="H1" s="5"/>
      <c r="I1" s="2"/>
      <c r="J1" s="2"/>
      <c r="K1" s="5"/>
      <c r="L1" s="2"/>
      <c r="M1" s="2"/>
      <c r="N1" s="5"/>
      <c r="O1" s="2"/>
      <c r="R1" s="2"/>
      <c r="S1" s="2"/>
      <c r="T1" s="5"/>
      <c r="U1" s="2"/>
      <c r="V1" s="2"/>
      <c r="W1" s="5"/>
      <c r="X1" s="2"/>
      <c r="Z1" s="5"/>
      <c r="AC1" s="5"/>
      <c r="AF1" s="5" t="s">
        <v>3</v>
      </c>
    </row>
    <row r="2" spans="1:32" ht="15.75">
      <c r="A2" s="6" t="s">
        <v>169</v>
      </c>
      <c r="B2" s="2"/>
      <c r="C2" s="2"/>
      <c r="D2" s="2"/>
      <c r="E2" s="7"/>
      <c r="F2" s="2"/>
      <c r="G2" s="2"/>
      <c r="H2" s="7"/>
      <c r="I2" s="2"/>
      <c r="J2" s="2"/>
      <c r="K2" s="7"/>
      <c r="L2" s="2"/>
      <c r="M2" s="2"/>
      <c r="N2" s="7"/>
      <c r="O2" s="2"/>
      <c r="R2" s="2"/>
      <c r="S2" s="2"/>
      <c r="T2" s="7"/>
      <c r="U2" s="2"/>
      <c r="V2" s="2"/>
      <c r="W2" s="7"/>
      <c r="X2" s="2"/>
      <c r="Z2" s="7"/>
      <c r="AC2" s="7"/>
      <c r="AF2" s="7" t="s">
        <v>4</v>
      </c>
    </row>
    <row r="3" spans="1:26" ht="14.25" thickBot="1">
      <c r="A3" s="2"/>
      <c r="B3" s="2"/>
      <c r="C3" s="2"/>
      <c r="D3" s="2"/>
      <c r="E3" s="3"/>
      <c r="F3" s="2"/>
      <c r="G3" s="2"/>
      <c r="H3" s="3"/>
      <c r="I3" s="2"/>
      <c r="J3" s="2"/>
      <c r="K3" s="3"/>
      <c r="L3" s="2"/>
      <c r="M3" s="2"/>
      <c r="N3" s="3"/>
      <c r="O3" s="2"/>
      <c r="P3" s="2"/>
      <c r="Q3" s="3"/>
      <c r="R3" s="2"/>
      <c r="S3" s="2"/>
      <c r="T3" s="3"/>
      <c r="U3" s="2"/>
      <c r="V3" s="2"/>
      <c r="W3" s="3"/>
      <c r="X3" s="2"/>
      <c r="Y3" s="2"/>
      <c r="Z3" s="3"/>
    </row>
    <row r="4" spans="1:32" ht="27" customHeight="1">
      <c r="A4" s="134"/>
      <c r="B4" s="135"/>
      <c r="C4" s="115" t="s">
        <v>143</v>
      </c>
      <c r="D4" s="116"/>
      <c r="E4" s="117"/>
      <c r="F4" s="115" t="s">
        <v>152</v>
      </c>
      <c r="G4" s="116"/>
      <c r="H4" s="117"/>
      <c r="I4" s="115" t="s">
        <v>184</v>
      </c>
      <c r="J4" s="116"/>
      <c r="K4" s="117"/>
      <c r="L4" s="115" t="s">
        <v>191</v>
      </c>
      <c r="M4" s="116"/>
      <c r="N4" s="117"/>
      <c r="O4" s="115" t="s">
        <v>199</v>
      </c>
      <c r="P4" s="116"/>
      <c r="Q4" s="117"/>
      <c r="R4" s="115" t="s">
        <v>203</v>
      </c>
      <c r="S4" s="116"/>
      <c r="T4" s="117"/>
      <c r="U4" s="115" t="s">
        <v>219</v>
      </c>
      <c r="V4" s="116"/>
      <c r="W4" s="117"/>
      <c r="X4" s="115" t="s">
        <v>223</v>
      </c>
      <c r="Y4" s="116"/>
      <c r="Z4" s="117"/>
      <c r="AA4" s="115" t="s">
        <v>225</v>
      </c>
      <c r="AB4" s="116"/>
      <c r="AC4" s="117"/>
      <c r="AD4" s="115" t="s">
        <v>227</v>
      </c>
      <c r="AE4" s="116"/>
      <c r="AF4" s="117"/>
    </row>
    <row r="5" spans="1:32" ht="27" customHeight="1" thickBot="1">
      <c r="A5" s="136"/>
      <c r="B5" s="137"/>
      <c r="C5" s="10" t="s">
        <v>9</v>
      </c>
      <c r="D5" s="11" t="s">
        <v>10</v>
      </c>
      <c r="E5" s="12" t="s">
        <v>11</v>
      </c>
      <c r="F5" s="86" t="s">
        <v>9</v>
      </c>
      <c r="G5" s="87" t="s">
        <v>10</v>
      </c>
      <c r="H5" s="88" t="s">
        <v>11</v>
      </c>
      <c r="I5" s="86" t="s">
        <v>9</v>
      </c>
      <c r="J5" s="87" t="s">
        <v>10</v>
      </c>
      <c r="K5" s="88" t="s">
        <v>11</v>
      </c>
      <c r="L5" s="86" t="s">
        <v>9</v>
      </c>
      <c r="M5" s="87" t="s">
        <v>10</v>
      </c>
      <c r="N5" s="88" t="s">
        <v>11</v>
      </c>
      <c r="O5" s="86" t="s">
        <v>9</v>
      </c>
      <c r="P5" s="87" t="s">
        <v>10</v>
      </c>
      <c r="Q5" s="88" t="s">
        <v>11</v>
      </c>
      <c r="R5" s="86" t="s">
        <v>9</v>
      </c>
      <c r="S5" s="87" t="s">
        <v>10</v>
      </c>
      <c r="T5" s="88" t="s">
        <v>11</v>
      </c>
      <c r="U5" s="86" t="s">
        <v>9</v>
      </c>
      <c r="V5" s="87" t="s">
        <v>10</v>
      </c>
      <c r="W5" s="88" t="s">
        <v>11</v>
      </c>
      <c r="X5" s="86" t="s">
        <v>9</v>
      </c>
      <c r="Y5" s="87" t="s">
        <v>10</v>
      </c>
      <c r="Z5" s="88" t="s">
        <v>11</v>
      </c>
      <c r="AA5" s="86" t="s">
        <v>9</v>
      </c>
      <c r="AB5" s="87" t="s">
        <v>10</v>
      </c>
      <c r="AC5" s="88" t="s">
        <v>11</v>
      </c>
      <c r="AD5" s="86" t="s">
        <v>9</v>
      </c>
      <c r="AE5" s="87" t="s">
        <v>10</v>
      </c>
      <c r="AF5" s="88" t="s">
        <v>11</v>
      </c>
    </row>
    <row r="6" spans="1:32" ht="13.5">
      <c r="A6" s="124" t="s">
        <v>12</v>
      </c>
      <c r="B6" s="14" t="s">
        <v>155</v>
      </c>
      <c r="C6" s="16">
        <v>6833</v>
      </c>
      <c r="D6" s="74" t="s">
        <v>19</v>
      </c>
      <c r="E6" s="102">
        <v>0.598</v>
      </c>
      <c r="F6" s="84">
        <v>7156</v>
      </c>
      <c r="G6" s="85" t="s">
        <v>159</v>
      </c>
      <c r="H6" s="103">
        <v>0.517</v>
      </c>
      <c r="I6" s="84">
        <v>7801</v>
      </c>
      <c r="J6" s="104" t="s">
        <v>190</v>
      </c>
      <c r="K6" s="103">
        <v>0.464</v>
      </c>
      <c r="L6" s="84">
        <v>7998</v>
      </c>
      <c r="M6" s="104" t="s">
        <v>192</v>
      </c>
      <c r="N6" s="103">
        <v>0.448</v>
      </c>
      <c r="O6" s="84">
        <v>8107</v>
      </c>
      <c r="P6" s="104" t="s">
        <v>214</v>
      </c>
      <c r="Q6" s="103">
        <f>O6/SUM(O$6,O$9,O$12,O$15)</f>
        <v>0.43611813438054764</v>
      </c>
      <c r="R6" s="84">
        <v>8647</v>
      </c>
      <c r="S6" s="104" t="s">
        <v>204</v>
      </c>
      <c r="T6" s="103">
        <f>R6/SUM(R$6,R$9,R$12,R$15)</f>
        <v>0.4064968033095149</v>
      </c>
      <c r="U6" s="84">
        <v>8729</v>
      </c>
      <c r="V6" s="113">
        <v>0.009</v>
      </c>
      <c r="W6" s="103">
        <f>U6/SUM(U$6,U$9,U$12,U$15)</f>
        <v>0.38159562841530054</v>
      </c>
      <c r="X6" s="84">
        <v>8068</v>
      </c>
      <c r="Y6" s="113">
        <v>-0.076</v>
      </c>
      <c r="Z6" s="103">
        <f>X6/SUM(X$6,X$9,X$12,X$15)</f>
        <v>0.40213328016747246</v>
      </c>
      <c r="AA6" s="84">
        <v>8426</v>
      </c>
      <c r="AB6" s="113">
        <v>0.044</v>
      </c>
      <c r="AC6" s="18">
        <v>0.395</v>
      </c>
      <c r="AD6" s="84">
        <v>8102</v>
      </c>
      <c r="AE6" s="113">
        <v>-0.038</v>
      </c>
      <c r="AF6" s="103">
        <v>0.35211572626887677</v>
      </c>
    </row>
    <row r="7" spans="1:32" ht="13.5">
      <c r="A7" s="125"/>
      <c r="B7" s="21" t="s">
        <v>17</v>
      </c>
      <c r="C7" s="23">
        <v>952</v>
      </c>
      <c r="D7" s="75" t="s">
        <v>19</v>
      </c>
      <c r="E7" s="75" t="s">
        <v>19</v>
      </c>
      <c r="F7" s="23">
        <v>1063</v>
      </c>
      <c r="G7" s="85" t="s">
        <v>180</v>
      </c>
      <c r="H7" s="75" t="s">
        <v>19</v>
      </c>
      <c r="I7" s="23">
        <v>1172</v>
      </c>
      <c r="J7" s="85" t="s">
        <v>186</v>
      </c>
      <c r="K7" s="75" t="s">
        <v>19</v>
      </c>
      <c r="L7" s="23">
        <v>1024</v>
      </c>
      <c r="M7" s="85" t="s">
        <v>193</v>
      </c>
      <c r="N7" s="75" t="s">
        <v>19</v>
      </c>
      <c r="O7" s="23">
        <v>959</v>
      </c>
      <c r="P7" s="85" t="s">
        <v>201</v>
      </c>
      <c r="Q7" s="75" t="s">
        <v>19</v>
      </c>
      <c r="R7" s="23">
        <v>1190</v>
      </c>
      <c r="S7" s="85" t="s">
        <v>205</v>
      </c>
      <c r="T7" s="75" t="s">
        <v>19</v>
      </c>
      <c r="U7" s="23">
        <v>1024</v>
      </c>
      <c r="V7" s="85">
        <v>-0.139</v>
      </c>
      <c r="W7" s="75" t="s">
        <v>19</v>
      </c>
      <c r="X7" s="23">
        <v>1046</v>
      </c>
      <c r="Y7" s="113">
        <v>0.022</v>
      </c>
      <c r="Z7" s="75" t="s">
        <v>19</v>
      </c>
      <c r="AA7" s="23">
        <v>1232</v>
      </c>
      <c r="AB7" s="113">
        <v>0.177</v>
      </c>
      <c r="AC7" s="75" t="s">
        <v>19</v>
      </c>
      <c r="AD7" s="23">
        <v>1240</v>
      </c>
      <c r="AE7" s="113">
        <v>0.006</v>
      </c>
      <c r="AF7" s="75" t="s">
        <v>19</v>
      </c>
    </row>
    <row r="8" spans="1:32" ht="14.25" thickBot="1">
      <c r="A8" s="126"/>
      <c r="B8" s="27" t="s">
        <v>25</v>
      </c>
      <c r="C8" s="29">
        <v>853</v>
      </c>
      <c r="D8" s="30" t="s">
        <v>19</v>
      </c>
      <c r="E8" s="30" t="s">
        <v>19</v>
      </c>
      <c r="F8" s="29">
        <v>852</v>
      </c>
      <c r="G8" s="30">
        <f>F8-C8</f>
        <v>-1</v>
      </c>
      <c r="H8" s="30" t="s">
        <v>19</v>
      </c>
      <c r="I8" s="29">
        <v>841</v>
      </c>
      <c r="J8" s="30">
        <f>I8-F8</f>
        <v>-11</v>
      </c>
      <c r="K8" s="30" t="s">
        <v>19</v>
      </c>
      <c r="L8" s="29">
        <v>837</v>
      </c>
      <c r="M8" s="30">
        <f>L8-I8</f>
        <v>-4</v>
      </c>
      <c r="N8" s="30" t="s">
        <v>19</v>
      </c>
      <c r="O8" s="29">
        <v>831</v>
      </c>
      <c r="P8" s="30">
        <f>O8-L8</f>
        <v>-6</v>
      </c>
      <c r="Q8" s="30" t="s">
        <v>19</v>
      </c>
      <c r="R8" s="29">
        <v>827</v>
      </c>
      <c r="S8" s="30">
        <f>R8-O8</f>
        <v>-4</v>
      </c>
      <c r="T8" s="30" t="s">
        <v>19</v>
      </c>
      <c r="U8" s="29">
        <v>817</v>
      </c>
      <c r="V8" s="30">
        <f>U8-R8</f>
        <v>-10</v>
      </c>
      <c r="W8" s="30" t="s">
        <v>19</v>
      </c>
      <c r="X8" s="29">
        <v>813</v>
      </c>
      <c r="Y8" s="30">
        <f>X8-U8</f>
        <v>-4</v>
      </c>
      <c r="Z8" s="30" t="s">
        <v>19</v>
      </c>
      <c r="AA8" s="29">
        <v>810</v>
      </c>
      <c r="AB8" s="30">
        <f>AA8-X8</f>
        <v>-3</v>
      </c>
      <c r="AC8" s="30" t="s">
        <v>19</v>
      </c>
      <c r="AD8" s="29">
        <v>809</v>
      </c>
      <c r="AE8" s="30">
        <f>AD8-AA8</f>
        <v>-1</v>
      </c>
      <c r="AF8" s="30" t="s">
        <v>19</v>
      </c>
    </row>
    <row r="9" spans="1:32" ht="13.5">
      <c r="A9" s="124" t="s">
        <v>27</v>
      </c>
      <c r="B9" s="14" t="s">
        <v>155</v>
      </c>
      <c r="C9" s="16">
        <v>2511</v>
      </c>
      <c r="D9" s="74" t="s">
        <v>19</v>
      </c>
      <c r="E9" s="102">
        <v>0.22</v>
      </c>
      <c r="F9" s="16">
        <v>4136</v>
      </c>
      <c r="G9" s="85" t="s">
        <v>181</v>
      </c>
      <c r="H9" s="102">
        <v>0.299</v>
      </c>
      <c r="I9" s="16">
        <v>6036</v>
      </c>
      <c r="J9" s="85" t="s">
        <v>187</v>
      </c>
      <c r="K9" s="102">
        <v>0.359</v>
      </c>
      <c r="L9" s="16">
        <v>6554</v>
      </c>
      <c r="M9" s="85" t="s">
        <v>194</v>
      </c>
      <c r="N9" s="102">
        <v>0.367</v>
      </c>
      <c r="O9" s="16">
        <v>7081</v>
      </c>
      <c r="P9" s="85" t="s">
        <v>215</v>
      </c>
      <c r="Q9" s="102">
        <f>O9/SUM(O$6,O$9,O$12,O$15)</f>
        <v>0.3809242024853408</v>
      </c>
      <c r="R9" s="16">
        <v>8963</v>
      </c>
      <c r="S9" s="85" t="s">
        <v>206</v>
      </c>
      <c r="T9" s="102">
        <f>R9/SUM(R$6,R$9,R$12,R$15)</f>
        <v>0.4213520120345995</v>
      </c>
      <c r="U9" s="16">
        <v>10260</v>
      </c>
      <c r="V9" s="114">
        <v>0.145</v>
      </c>
      <c r="W9" s="102">
        <f>U9/SUM(U$6,U$9,U$12,U$15)</f>
        <v>0.4485245901639344</v>
      </c>
      <c r="X9" s="16">
        <v>8439</v>
      </c>
      <c r="Y9" s="114">
        <v>-0.177</v>
      </c>
      <c r="Z9" s="102">
        <f>X9/SUM(X$6,X$9,X$12,X$15)</f>
        <v>0.4206250311518716</v>
      </c>
      <c r="AA9" s="16">
        <v>9301</v>
      </c>
      <c r="AB9" s="114">
        <v>0.102</v>
      </c>
      <c r="AC9" s="102">
        <v>0.436</v>
      </c>
      <c r="AD9" s="16">
        <v>11187</v>
      </c>
      <c r="AE9" s="114">
        <v>0.203</v>
      </c>
      <c r="AF9" s="102">
        <v>0.4861814758218832</v>
      </c>
    </row>
    <row r="10" spans="1:32" ht="13.5">
      <c r="A10" s="125"/>
      <c r="B10" s="21" t="s">
        <v>17</v>
      </c>
      <c r="C10" s="23">
        <v>124</v>
      </c>
      <c r="D10" s="75" t="s">
        <v>19</v>
      </c>
      <c r="E10" s="75" t="s">
        <v>19</v>
      </c>
      <c r="F10" s="23">
        <v>329</v>
      </c>
      <c r="G10" s="85" t="s">
        <v>182</v>
      </c>
      <c r="H10" s="75" t="s">
        <v>19</v>
      </c>
      <c r="I10" s="23">
        <v>433</v>
      </c>
      <c r="J10" s="85" t="s">
        <v>188</v>
      </c>
      <c r="K10" s="75" t="s">
        <v>19</v>
      </c>
      <c r="L10" s="23">
        <v>374</v>
      </c>
      <c r="M10" s="85" t="s">
        <v>195</v>
      </c>
      <c r="N10" s="75" t="s">
        <v>19</v>
      </c>
      <c r="O10" s="23">
        <v>731</v>
      </c>
      <c r="P10" s="85" t="s">
        <v>202</v>
      </c>
      <c r="Q10" s="75" t="s">
        <v>19</v>
      </c>
      <c r="R10" s="23">
        <v>1188</v>
      </c>
      <c r="S10" s="85" t="s">
        <v>207</v>
      </c>
      <c r="T10" s="75" t="s">
        <v>19</v>
      </c>
      <c r="U10" s="23">
        <v>1389</v>
      </c>
      <c r="V10" s="114">
        <v>0.168</v>
      </c>
      <c r="W10" s="75" t="s">
        <v>19</v>
      </c>
      <c r="X10" s="23">
        <v>502</v>
      </c>
      <c r="Y10" s="114">
        <v>-0.638</v>
      </c>
      <c r="Z10" s="75" t="s">
        <v>19</v>
      </c>
      <c r="AA10" s="23">
        <v>1112</v>
      </c>
      <c r="AB10" s="114">
        <v>1.214</v>
      </c>
      <c r="AC10" s="75" t="s">
        <v>19</v>
      </c>
      <c r="AD10" s="23">
        <v>1583</v>
      </c>
      <c r="AE10" s="114">
        <v>0.424</v>
      </c>
      <c r="AF10" s="75" t="s">
        <v>19</v>
      </c>
    </row>
    <row r="11" spans="1:32" ht="14.25" thickBot="1">
      <c r="A11" s="126"/>
      <c r="B11" s="27" t="s">
        <v>34</v>
      </c>
      <c r="C11" s="29">
        <v>446</v>
      </c>
      <c r="D11" s="30" t="s">
        <v>19</v>
      </c>
      <c r="E11" s="30" t="s">
        <v>19</v>
      </c>
      <c r="F11" s="29">
        <v>633</v>
      </c>
      <c r="G11" s="30">
        <f>F11-C11</f>
        <v>187</v>
      </c>
      <c r="H11" s="30" t="s">
        <v>19</v>
      </c>
      <c r="I11" s="29">
        <v>798</v>
      </c>
      <c r="J11" s="30">
        <f>I11-F11</f>
        <v>165</v>
      </c>
      <c r="K11" s="30" t="s">
        <v>19</v>
      </c>
      <c r="L11" s="29">
        <v>958</v>
      </c>
      <c r="M11" s="30">
        <f>L11-I11</f>
        <v>160</v>
      </c>
      <c r="N11" s="30" t="s">
        <v>19</v>
      </c>
      <c r="O11" s="29">
        <v>1089</v>
      </c>
      <c r="P11" s="30">
        <f>O11-L11</f>
        <v>131</v>
      </c>
      <c r="Q11" s="30" t="s">
        <v>19</v>
      </c>
      <c r="R11" s="29">
        <v>1241</v>
      </c>
      <c r="S11" s="30">
        <f>R11-L11</f>
        <v>283</v>
      </c>
      <c r="T11" s="30" t="s">
        <v>19</v>
      </c>
      <c r="U11" s="29">
        <v>1379</v>
      </c>
      <c r="V11" s="30">
        <f>U11-R11</f>
        <v>138</v>
      </c>
      <c r="W11" s="30" t="s">
        <v>19</v>
      </c>
      <c r="X11" s="29">
        <v>1439</v>
      </c>
      <c r="Y11" s="30">
        <f>X11-U11</f>
        <v>60</v>
      </c>
      <c r="Z11" s="30" t="s">
        <v>19</v>
      </c>
      <c r="AA11" s="29">
        <v>1502</v>
      </c>
      <c r="AB11" s="30">
        <f>AA11-X11</f>
        <v>63</v>
      </c>
      <c r="AC11" s="30" t="s">
        <v>19</v>
      </c>
      <c r="AD11" s="29">
        <v>1585</v>
      </c>
      <c r="AE11" s="30">
        <f>AD11-AA11</f>
        <v>83</v>
      </c>
      <c r="AF11" s="30" t="s">
        <v>19</v>
      </c>
    </row>
    <row r="12" spans="1:32" ht="13.5">
      <c r="A12" s="124" t="s">
        <v>209</v>
      </c>
      <c r="B12" s="14" t="s">
        <v>155</v>
      </c>
      <c r="C12" s="105" t="s">
        <v>211</v>
      </c>
      <c r="D12" s="106" t="s">
        <v>211</v>
      </c>
      <c r="E12" s="107" t="s">
        <v>211</v>
      </c>
      <c r="F12" s="105" t="s">
        <v>211</v>
      </c>
      <c r="G12" s="108" t="s">
        <v>211</v>
      </c>
      <c r="H12" s="107" t="s">
        <v>211</v>
      </c>
      <c r="I12" s="105" t="s">
        <v>211</v>
      </c>
      <c r="J12" s="108" t="s">
        <v>211</v>
      </c>
      <c r="K12" s="107" t="s">
        <v>211</v>
      </c>
      <c r="L12" s="105" t="s">
        <v>211</v>
      </c>
      <c r="M12" s="108" t="s">
        <v>211</v>
      </c>
      <c r="N12" s="107" t="s">
        <v>211</v>
      </c>
      <c r="O12" s="16">
        <v>1991</v>
      </c>
      <c r="P12" s="85" t="s">
        <v>19</v>
      </c>
      <c r="Q12" s="102">
        <f>O12/SUM(O$6,O$9,O$12,O$15)</f>
        <v>0.10710635321964602</v>
      </c>
      <c r="R12" s="16">
        <v>2118</v>
      </c>
      <c r="S12" s="85" t="s">
        <v>212</v>
      </c>
      <c r="T12" s="102">
        <f>R12/SUM(R$6,R$9,R$12,R$15)</f>
        <v>0.09956750658142159</v>
      </c>
      <c r="U12" s="16">
        <v>2387</v>
      </c>
      <c r="V12" s="114">
        <v>0.127</v>
      </c>
      <c r="W12" s="102">
        <f>U12/SUM(U$6,U$9,U$12,U$15)</f>
        <v>0.10434972677595629</v>
      </c>
      <c r="X12" s="16">
        <v>2460</v>
      </c>
      <c r="Y12" s="114">
        <v>0.031</v>
      </c>
      <c r="Z12" s="102">
        <f>X12/SUM(X$6,X$9,X$12,X$15)</f>
        <v>0.12261376663509943</v>
      </c>
      <c r="AA12" s="16">
        <v>2494</v>
      </c>
      <c r="AB12" s="114">
        <v>0.014</v>
      </c>
      <c r="AC12" s="102">
        <v>0.117</v>
      </c>
      <c r="AD12" s="16">
        <v>2460</v>
      </c>
      <c r="AE12" s="114">
        <v>-0.014</v>
      </c>
      <c r="AF12" s="102">
        <v>0.10704960835509138</v>
      </c>
    </row>
    <row r="13" spans="1:32" ht="13.5">
      <c r="A13" s="125"/>
      <c r="B13" s="21" t="s">
        <v>17</v>
      </c>
      <c r="C13" s="109" t="s">
        <v>211</v>
      </c>
      <c r="D13" s="110" t="s">
        <v>211</v>
      </c>
      <c r="E13" s="110" t="s">
        <v>211</v>
      </c>
      <c r="F13" s="109" t="s">
        <v>211</v>
      </c>
      <c r="G13" s="108" t="s">
        <v>211</v>
      </c>
      <c r="H13" s="110" t="s">
        <v>211</v>
      </c>
      <c r="I13" s="109" t="s">
        <v>211</v>
      </c>
      <c r="J13" s="108" t="s">
        <v>211</v>
      </c>
      <c r="K13" s="110" t="s">
        <v>211</v>
      </c>
      <c r="L13" s="109" t="s">
        <v>211</v>
      </c>
      <c r="M13" s="108" t="s">
        <v>211</v>
      </c>
      <c r="N13" s="110" t="s">
        <v>211</v>
      </c>
      <c r="O13" s="23">
        <v>135</v>
      </c>
      <c r="P13" s="85" t="s">
        <v>19</v>
      </c>
      <c r="Q13" s="75" t="s">
        <v>19</v>
      </c>
      <c r="R13" s="23">
        <v>117</v>
      </c>
      <c r="S13" s="85" t="s">
        <v>213</v>
      </c>
      <c r="T13" s="75" t="s">
        <v>19</v>
      </c>
      <c r="U13" s="23">
        <v>281</v>
      </c>
      <c r="V13" s="114">
        <v>1.392</v>
      </c>
      <c r="W13" s="75" t="s">
        <v>19</v>
      </c>
      <c r="X13" s="23">
        <v>218</v>
      </c>
      <c r="Y13" s="114">
        <v>-0.225</v>
      </c>
      <c r="Z13" s="75" t="s">
        <v>19</v>
      </c>
      <c r="AA13" s="23">
        <v>201</v>
      </c>
      <c r="AB13" s="114">
        <v>-0.076</v>
      </c>
      <c r="AC13" s="75" t="s">
        <v>19</v>
      </c>
      <c r="AD13" s="23">
        <v>166</v>
      </c>
      <c r="AE13" s="114">
        <v>-0.174</v>
      </c>
      <c r="AF13" s="75" t="s">
        <v>19</v>
      </c>
    </row>
    <row r="14" spans="1:32" ht="14.25" thickBot="1">
      <c r="A14" s="126"/>
      <c r="B14" s="27" t="s">
        <v>41</v>
      </c>
      <c r="C14" s="111" t="s">
        <v>211</v>
      </c>
      <c r="D14" s="112" t="s">
        <v>211</v>
      </c>
      <c r="E14" s="112" t="s">
        <v>211</v>
      </c>
      <c r="F14" s="111" t="s">
        <v>211</v>
      </c>
      <c r="G14" s="112" t="s">
        <v>211</v>
      </c>
      <c r="H14" s="112" t="s">
        <v>211</v>
      </c>
      <c r="I14" s="111" t="s">
        <v>211</v>
      </c>
      <c r="J14" s="112" t="s">
        <v>211</v>
      </c>
      <c r="K14" s="112" t="s">
        <v>211</v>
      </c>
      <c r="L14" s="111" t="s">
        <v>211</v>
      </c>
      <c r="M14" s="112" t="s">
        <v>211</v>
      </c>
      <c r="N14" s="112" t="s">
        <v>211</v>
      </c>
      <c r="O14" s="29">
        <v>372</v>
      </c>
      <c r="P14" s="30" t="s">
        <v>19</v>
      </c>
      <c r="Q14" s="30" t="s">
        <v>19</v>
      </c>
      <c r="R14" s="29">
        <v>393</v>
      </c>
      <c r="S14" s="30">
        <f>R14-O14</f>
        <v>21</v>
      </c>
      <c r="T14" s="30" t="s">
        <v>19</v>
      </c>
      <c r="U14" s="29">
        <v>421</v>
      </c>
      <c r="V14" s="30">
        <f>U14-R14</f>
        <v>28</v>
      </c>
      <c r="W14" s="30" t="s">
        <v>19</v>
      </c>
      <c r="X14" s="29">
        <v>436</v>
      </c>
      <c r="Y14" s="30">
        <f>X14-U14</f>
        <v>15</v>
      </c>
      <c r="Z14" s="30" t="s">
        <v>19</v>
      </c>
      <c r="AA14" s="29">
        <v>439</v>
      </c>
      <c r="AB14" s="30">
        <f>AA14-X14</f>
        <v>3</v>
      </c>
      <c r="AC14" s="30" t="s">
        <v>19</v>
      </c>
      <c r="AD14" s="29">
        <v>449</v>
      </c>
      <c r="AE14" s="30">
        <f>AD14-AA14</f>
        <v>10</v>
      </c>
      <c r="AF14" s="30" t="s">
        <v>19</v>
      </c>
    </row>
    <row r="15" spans="1:32" ht="13.5">
      <c r="A15" s="124" t="s">
        <v>43</v>
      </c>
      <c r="B15" s="14" t="s">
        <v>155</v>
      </c>
      <c r="C15" s="16">
        <v>2062</v>
      </c>
      <c r="D15" s="74" t="s">
        <v>19</v>
      </c>
      <c r="E15" s="102">
        <v>0.18</v>
      </c>
      <c r="F15" s="16">
        <v>2512</v>
      </c>
      <c r="G15" s="85" t="s">
        <v>183</v>
      </c>
      <c r="H15" s="102">
        <v>0.182</v>
      </c>
      <c r="I15" s="16">
        <v>2953</v>
      </c>
      <c r="J15" s="85" t="s">
        <v>189</v>
      </c>
      <c r="K15" s="102">
        <v>0.176</v>
      </c>
      <c r="L15" s="16">
        <v>3285</v>
      </c>
      <c r="M15" s="85" t="s">
        <v>196</v>
      </c>
      <c r="N15" s="102">
        <v>0.184</v>
      </c>
      <c r="O15" s="16">
        <v>1410</v>
      </c>
      <c r="P15" s="85" t="s">
        <v>210</v>
      </c>
      <c r="Q15" s="102">
        <f>O15/SUM(O$6,O$9,O$12,O$15)</f>
        <v>0.07585130991446555</v>
      </c>
      <c r="R15" s="16">
        <v>1544</v>
      </c>
      <c r="S15" s="85" t="s">
        <v>208</v>
      </c>
      <c r="T15" s="102">
        <f>R15/SUM(R$6,R$9,R$12,R$15)</f>
        <v>0.07258367807446409</v>
      </c>
      <c r="U15" s="16">
        <v>1499</v>
      </c>
      <c r="V15" s="114">
        <v>-0.029</v>
      </c>
      <c r="W15" s="102">
        <f>U15/SUM(U$6,U$9,U$12,U$15)</f>
        <v>0.06553005464480874</v>
      </c>
      <c r="X15" s="16">
        <v>1096</v>
      </c>
      <c r="Y15" s="114">
        <v>-0.269</v>
      </c>
      <c r="Z15" s="102">
        <f>X15/SUM(X$6,X$9,X$12,X$15)</f>
        <v>0.0546279220455565</v>
      </c>
      <c r="AA15" s="16">
        <v>1082</v>
      </c>
      <c r="AB15" s="114">
        <v>-0.013</v>
      </c>
      <c r="AC15" s="102">
        <v>0.05079096840820542</v>
      </c>
      <c r="AD15" s="16">
        <v>1231</v>
      </c>
      <c r="AE15" s="114">
        <v>0.138</v>
      </c>
      <c r="AF15" s="102">
        <v>0.05352271634455342</v>
      </c>
    </row>
    <row r="16" spans="1:32" ht="13.5">
      <c r="A16" s="125"/>
      <c r="B16" s="21" t="s">
        <v>17</v>
      </c>
      <c r="C16" s="23">
        <v>167</v>
      </c>
      <c r="D16" s="75" t="s">
        <v>19</v>
      </c>
      <c r="E16" s="75" t="s">
        <v>19</v>
      </c>
      <c r="F16" s="23">
        <v>-41</v>
      </c>
      <c r="G16" s="85" t="s">
        <v>156</v>
      </c>
      <c r="H16" s="75" t="s">
        <v>19</v>
      </c>
      <c r="I16" s="23">
        <v>144</v>
      </c>
      <c r="J16" s="85" t="s">
        <v>19</v>
      </c>
      <c r="K16" s="75" t="s">
        <v>19</v>
      </c>
      <c r="L16" s="23">
        <v>95</v>
      </c>
      <c r="M16" s="85" t="s">
        <v>197</v>
      </c>
      <c r="N16" s="75" t="s">
        <v>19</v>
      </c>
      <c r="O16" s="23">
        <v>5</v>
      </c>
      <c r="P16" s="85" t="s">
        <v>210</v>
      </c>
      <c r="Q16" s="75" t="s">
        <v>19</v>
      </c>
      <c r="R16" s="23">
        <v>-41</v>
      </c>
      <c r="S16" s="85" t="s">
        <v>19</v>
      </c>
      <c r="T16" s="75" t="s">
        <v>19</v>
      </c>
      <c r="U16" s="23">
        <v>36</v>
      </c>
      <c r="V16" s="114" t="s">
        <v>210</v>
      </c>
      <c r="W16" s="75" t="s">
        <v>19</v>
      </c>
      <c r="X16" s="23">
        <v>-127</v>
      </c>
      <c r="Y16" s="114" t="s">
        <v>19</v>
      </c>
      <c r="Z16" s="75" t="s">
        <v>19</v>
      </c>
      <c r="AA16" s="23">
        <v>-163</v>
      </c>
      <c r="AB16" s="114" t="s">
        <v>123</v>
      </c>
      <c r="AC16" s="75" t="s">
        <v>19</v>
      </c>
      <c r="AD16" s="23">
        <v>-7</v>
      </c>
      <c r="AE16" s="114" t="s">
        <v>123</v>
      </c>
      <c r="AF16" s="75" t="s">
        <v>19</v>
      </c>
    </row>
    <row r="17" spans="1:32" ht="14.25" thickBot="1">
      <c r="A17" s="126"/>
      <c r="B17" s="27" t="s">
        <v>25</v>
      </c>
      <c r="C17" s="29">
        <v>1150</v>
      </c>
      <c r="D17" s="30" t="s">
        <v>19</v>
      </c>
      <c r="E17" s="30" t="s">
        <v>19</v>
      </c>
      <c r="F17" s="29">
        <v>1268</v>
      </c>
      <c r="G17" s="30">
        <f>F17-C17</f>
        <v>118</v>
      </c>
      <c r="H17" s="30" t="s">
        <v>19</v>
      </c>
      <c r="I17" s="29">
        <v>1339</v>
      </c>
      <c r="J17" s="30">
        <f>I17-F17</f>
        <v>71</v>
      </c>
      <c r="K17" s="30" t="s">
        <v>19</v>
      </c>
      <c r="L17" s="29">
        <v>1365</v>
      </c>
      <c r="M17" s="30">
        <f>L17-I17</f>
        <v>26</v>
      </c>
      <c r="N17" s="30" t="s">
        <v>19</v>
      </c>
      <c r="O17" s="29">
        <v>1002</v>
      </c>
      <c r="P17" s="30" t="s">
        <v>210</v>
      </c>
      <c r="Q17" s="30" t="s">
        <v>19</v>
      </c>
      <c r="R17" s="29">
        <v>984</v>
      </c>
      <c r="S17" s="30">
        <f>R17-O17</f>
        <v>-18</v>
      </c>
      <c r="T17" s="30" t="s">
        <v>19</v>
      </c>
      <c r="U17" s="29">
        <v>972</v>
      </c>
      <c r="V17" s="30">
        <f>U17-R17</f>
        <v>-12</v>
      </c>
      <c r="W17" s="30" t="s">
        <v>19</v>
      </c>
      <c r="X17" s="29">
        <v>942</v>
      </c>
      <c r="Y17" s="30">
        <f>X17-U17</f>
        <v>-30</v>
      </c>
      <c r="Z17" s="30" t="s">
        <v>19</v>
      </c>
      <c r="AA17" s="29">
        <v>776</v>
      </c>
      <c r="AB17" s="30">
        <f>AA17-X17</f>
        <v>-166</v>
      </c>
      <c r="AC17" s="30" t="s">
        <v>19</v>
      </c>
      <c r="AD17" s="29">
        <v>719</v>
      </c>
      <c r="AE17" s="30">
        <f>AD17-AA17</f>
        <v>-57</v>
      </c>
      <c r="AF17" s="30" t="s">
        <v>19</v>
      </c>
    </row>
    <row r="18" spans="1:26" ht="13.5">
      <c r="A18" s="36" t="s">
        <v>50</v>
      </c>
      <c r="B18" s="37"/>
      <c r="C18" s="38"/>
      <c r="D18" s="39"/>
      <c r="E18" s="40"/>
      <c r="F18" s="42"/>
      <c r="G18" s="39"/>
      <c r="H18" s="7"/>
      <c r="I18" s="91"/>
      <c r="J18" s="39"/>
      <c r="K18" s="7"/>
      <c r="L18" s="42"/>
      <c r="M18" s="39"/>
      <c r="N18" s="7"/>
      <c r="O18" s="42"/>
      <c r="P18" s="39"/>
      <c r="Q18" s="7"/>
      <c r="R18" s="42"/>
      <c r="S18" s="39"/>
      <c r="T18" s="7"/>
      <c r="U18" s="42"/>
      <c r="V18" s="39"/>
      <c r="W18" s="7"/>
      <c r="X18" s="42"/>
      <c r="Y18" s="39"/>
      <c r="Z18" s="7"/>
    </row>
    <row r="19" spans="1:26" ht="13.5">
      <c r="A19" s="36" t="s">
        <v>178</v>
      </c>
      <c r="B19" s="37"/>
      <c r="C19" s="38"/>
      <c r="D19" s="39"/>
      <c r="E19" s="40"/>
      <c r="F19" s="42"/>
      <c r="G19" s="39"/>
      <c r="H19" s="7"/>
      <c r="I19" s="42"/>
      <c r="J19" s="39"/>
      <c r="K19" s="7"/>
      <c r="L19" s="42"/>
      <c r="M19" s="39"/>
      <c r="N19" s="7"/>
      <c r="O19" s="42"/>
      <c r="P19" s="39"/>
      <c r="Q19" s="7"/>
      <c r="R19" s="42"/>
      <c r="S19" s="39"/>
      <c r="T19" s="7"/>
      <c r="U19" s="91"/>
      <c r="V19" s="39"/>
      <c r="W19" s="7"/>
      <c r="X19" s="42"/>
      <c r="Y19" s="39"/>
      <c r="Z19" s="7"/>
    </row>
    <row r="20" spans="1:26" ht="13.5">
      <c r="A20" s="36" t="s">
        <v>163</v>
      </c>
      <c r="B20" s="37"/>
      <c r="C20" s="42"/>
      <c r="D20" s="39"/>
      <c r="E20" s="40"/>
      <c r="F20" s="42"/>
      <c r="G20" s="39"/>
      <c r="H20" s="40"/>
      <c r="I20" s="42"/>
      <c r="J20" s="39"/>
      <c r="K20" s="40"/>
      <c r="L20" s="42"/>
      <c r="M20" s="39"/>
      <c r="N20" s="40"/>
      <c r="O20" s="42"/>
      <c r="P20" s="39"/>
      <c r="Q20" s="40"/>
      <c r="R20" s="42"/>
      <c r="S20" s="39"/>
      <c r="T20" s="40"/>
      <c r="U20" s="42"/>
      <c r="V20" s="39"/>
      <c r="W20" s="40"/>
      <c r="X20" s="91"/>
      <c r="Y20" s="39"/>
      <c r="Z20" s="40"/>
    </row>
    <row r="21" spans="1:26" ht="13.5">
      <c r="A21" s="36" t="s">
        <v>164</v>
      </c>
      <c r="B21" s="37"/>
      <c r="C21" s="42"/>
      <c r="D21" s="39"/>
      <c r="E21" s="40"/>
      <c r="F21" s="42"/>
      <c r="G21" s="39"/>
      <c r="H21" s="40"/>
      <c r="I21" s="42"/>
      <c r="J21" s="39"/>
      <c r="K21" s="40"/>
      <c r="L21" s="42"/>
      <c r="M21" s="39"/>
      <c r="N21" s="40"/>
      <c r="O21" s="42"/>
      <c r="P21" s="39"/>
      <c r="Q21" s="40"/>
      <c r="R21" s="42"/>
      <c r="S21" s="39"/>
      <c r="T21" s="40"/>
      <c r="U21" s="42"/>
      <c r="V21" s="39"/>
      <c r="W21" s="40"/>
      <c r="X21" s="42"/>
      <c r="Y21" s="39"/>
      <c r="Z21" s="40"/>
    </row>
    <row r="22" spans="1:26" ht="13.5">
      <c r="A22" s="36" t="s">
        <v>218</v>
      </c>
      <c r="B22" s="37"/>
      <c r="C22" s="42"/>
      <c r="D22" s="39"/>
      <c r="E22" s="40"/>
      <c r="F22" s="42"/>
      <c r="G22" s="39"/>
      <c r="H22" s="40"/>
      <c r="I22" s="42"/>
      <c r="J22" s="39"/>
      <c r="K22" s="40"/>
      <c r="L22" s="42"/>
      <c r="M22" s="39"/>
      <c r="N22" s="40"/>
      <c r="O22" s="42"/>
      <c r="P22" s="39"/>
      <c r="Q22" s="40"/>
      <c r="R22" s="42"/>
      <c r="S22" s="39"/>
      <c r="T22" s="40"/>
      <c r="U22" s="42"/>
      <c r="V22" s="39"/>
      <c r="W22" s="40"/>
      <c r="X22" s="42"/>
      <c r="Y22" s="39"/>
      <c r="Z22" s="40"/>
    </row>
    <row r="23" spans="1:26" ht="16.5" thickBot="1">
      <c r="A23" s="6"/>
      <c r="B23" s="2"/>
      <c r="C23" s="43"/>
      <c r="D23" s="43"/>
      <c r="E23" s="44"/>
      <c r="F23" s="43"/>
      <c r="G23" s="43"/>
      <c r="H23" s="44"/>
      <c r="I23" s="43"/>
      <c r="J23" s="43"/>
      <c r="K23" s="44"/>
      <c r="L23" s="43"/>
      <c r="M23" s="43"/>
      <c r="N23" s="44"/>
      <c r="O23" s="43"/>
      <c r="P23" s="43"/>
      <c r="Q23" s="44"/>
      <c r="R23" s="43"/>
      <c r="S23" s="43"/>
      <c r="T23" s="44"/>
      <c r="U23" s="43"/>
      <c r="V23" s="43"/>
      <c r="W23" s="44"/>
      <c r="X23" s="43"/>
      <c r="Y23" s="43"/>
      <c r="Z23" s="44"/>
    </row>
    <row r="24" spans="1:32" ht="30" customHeight="1">
      <c r="A24" s="127"/>
      <c r="B24" s="128"/>
      <c r="C24" s="118" t="s">
        <v>153</v>
      </c>
      <c r="D24" s="119"/>
      <c r="E24" s="120"/>
      <c r="F24" s="118" t="s">
        <v>154</v>
      </c>
      <c r="G24" s="119"/>
      <c r="H24" s="120"/>
      <c r="I24" s="118" t="s">
        <v>185</v>
      </c>
      <c r="J24" s="119"/>
      <c r="K24" s="120"/>
      <c r="L24" s="118" t="s">
        <v>198</v>
      </c>
      <c r="M24" s="119"/>
      <c r="N24" s="120"/>
      <c r="O24" s="118" t="s">
        <v>200</v>
      </c>
      <c r="P24" s="119"/>
      <c r="Q24" s="120"/>
      <c r="R24" s="118" t="s">
        <v>216</v>
      </c>
      <c r="S24" s="119"/>
      <c r="T24" s="120"/>
      <c r="U24" s="118" t="s">
        <v>220</v>
      </c>
      <c r="V24" s="119"/>
      <c r="W24" s="120"/>
      <c r="X24" s="118" t="s">
        <v>224</v>
      </c>
      <c r="Y24" s="119"/>
      <c r="Z24" s="120"/>
      <c r="AA24" s="118" t="s">
        <v>226</v>
      </c>
      <c r="AB24" s="119"/>
      <c r="AC24" s="120"/>
      <c r="AD24" s="118" t="s">
        <v>228</v>
      </c>
      <c r="AE24" s="119"/>
      <c r="AF24" s="120"/>
    </row>
    <row r="25" spans="1:32" ht="39" thickBot="1">
      <c r="A25" s="129"/>
      <c r="B25" s="130"/>
      <c r="C25" s="49" t="s">
        <v>56</v>
      </c>
      <c r="D25" s="82" t="s">
        <v>222</v>
      </c>
      <c r="E25" s="51" t="s">
        <v>60</v>
      </c>
      <c r="F25" s="81" t="s">
        <v>56</v>
      </c>
      <c r="G25" s="82" t="s">
        <v>222</v>
      </c>
      <c r="H25" s="83" t="s">
        <v>61</v>
      </c>
      <c r="I25" s="81" t="s">
        <v>56</v>
      </c>
      <c r="J25" s="82" t="s">
        <v>222</v>
      </c>
      <c r="K25" s="83" t="s">
        <v>61</v>
      </c>
      <c r="L25" s="81" t="s">
        <v>56</v>
      </c>
      <c r="M25" s="82" t="s">
        <v>222</v>
      </c>
      <c r="N25" s="83" t="s">
        <v>61</v>
      </c>
      <c r="O25" s="81" t="s">
        <v>56</v>
      </c>
      <c r="P25" s="82" t="s">
        <v>222</v>
      </c>
      <c r="Q25" s="83" t="s">
        <v>61</v>
      </c>
      <c r="R25" s="81" t="s">
        <v>56</v>
      </c>
      <c r="S25" s="82" t="s">
        <v>222</v>
      </c>
      <c r="T25" s="83" t="s">
        <v>61</v>
      </c>
      <c r="U25" s="81" t="s">
        <v>56</v>
      </c>
      <c r="V25" s="82" t="s">
        <v>222</v>
      </c>
      <c r="W25" s="83" t="s">
        <v>61</v>
      </c>
      <c r="X25" s="81" t="s">
        <v>56</v>
      </c>
      <c r="Y25" s="82" t="s">
        <v>222</v>
      </c>
      <c r="Z25" s="83" t="s">
        <v>61</v>
      </c>
      <c r="AA25" s="81" t="s">
        <v>56</v>
      </c>
      <c r="AB25" s="82" t="s">
        <v>222</v>
      </c>
      <c r="AC25" s="83" t="s">
        <v>61</v>
      </c>
      <c r="AD25" s="81" t="s">
        <v>56</v>
      </c>
      <c r="AE25" s="82" t="s">
        <v>222</v>
      </c>
      <c r="AF25" s="83" t="s">
        <v>61</v>
      </c>
    </row>
    <row r="26" spans="1:32" ht="13.5">
      <c r="A26" s="131" t="s">
        <v>62</v>
      </c>
      <c r="B26" s="52" t="s">
        <v>157</v>
      </c>
      <c r="C26" s="54">
        <f>C6/10</f>
        <v>683.3</v>
      </c>
      <c r="D26" s="74" t="s">
        <v>19</v>
      </c>
      <c r="E26" s="18">
        <f>E6</f>
        <v>0.598</v>
      </c>
      <c r="F26" s="54">
        <f>F6/10</f>
        <v>715.6</v>
      </c>
      <c r="G26" s="85" t="str">
        <f>G6</f>
        <v>+4.7%</v>
      </c>
      <c r="H26" s="18">
        <f>H6</f>
        <v>0.517</v>
      </c>
      <c r="I26" s="54">
        <f>I6/10</f>
        <v>780.1</v>
      </c>
      <c r="J26" s="104" t="str">
        <f>J6</f>
        <v>+9.0%</v>
      </c>
      <c r="K26" s="18">
        <f>K6</f>
        <v>0.464</v>
      </c>
      <c r="L26" s="54">
        <f>L6/10</f>
        <v>799.8</v>
      </c>
      <c r="M26" s="104" t="str">
        <f>M6</f>
        <v>+2.5%</v>
      </c>
      <c r="N26" s="18">
        <f>N6</f>
        <v>0.448</v>
      </c>
      <c r="O26" s="54">
        <f>O6/10</f>
        <v>810.7</v>
      </c>
      <c r="P26" s="104" t="str">
        <f>P6</f>
        <v>+1.4%</v>
      </c>
      <c r="Q26" s="18">
        <f>Q6</f>
        <v>0.43611813438054764</v>
      </c>
      <c r="R26" s="54">
        <f>R6/10</f>
        <v>864.7</v>
      </c>
      <c r="S26" s="104" t="str">
        <f>S6</f>
        <v>+6.7%</v>
      </c>
      <c r="T26" s="18">
        <f>T6</f>
        <v>0.4064968033095149</v>
      </c>
      <c r="U26" s="54">
        <f>U6/10</f>
        <v>872.9</v>
      </c>
      <c r="V26" s="104">
        <f>V6</f>
        <v>0.009</v>
      </c>
      <c r="W26" s="18">
        <f>W6</f>
        <v>0.38159562841530054</v>
      </c>
      <c r="X26" s="54">
        <f>X6/10</f>
        <v>806.8</v>
      </c>
      <c r="Y26" s="104">
        <f>Y6</f>
        <v>-0.076</v>
      </c>
      <c r="Z26" s="18">
        <f>Z6</f>
        <v>0.40213328016747246</v>
      </c>
      <c r="AA26" s="54">
        <f>AA6/10</f>
        <v>842.6</v>
      </c>
      <c r="AB26" s="104">
        <f>AB6</f>
        <v>0.044</v>
      </c>
      <c r="AC26" s="18">
        <f>AC6</f>
        <v>0.395</v>
      </c>
      <c r="AD26" s="54">
        <f>AD6/10</f>
        <v>810.2</v>
      </c>
      <c r="AE26" s="104">
        <f>AE6</f>
        <v>-0.038</v>
      </c>
      <c r="AF26" s="18">
        <f>AF6</f>
        <v>0.35211572626887677</v>
      </c>
    </row>
    <row r="27" spans="1:32" ht="13.5">
      <c r="A27" s="132"/>
      <c r="B27" s="55" t="s">
        <v>158</v>
      </c>
      <c r="C27" s="57">
        <f>C7/10</f>
        <v>95.2</v>
      </c>
      <c r="D27" s="75" t="s">
        <v>19</v>
      </c>
      <c r="E27" s="75" t="s">
        <v>19</v>
      </c>
      <c r="F27" s="57">
        <f>F7/10</f>
        <v>106.3</v>
      </c>
      <c r="G27" s="85" t="str">
        <f>G7</f>
        <v>+11.6%</v>
      </c>
      <c r="H27" s="75" t="s">
        <v>19</v>
      </c>
      <c r="I27" s="57">
        <f>I7/10</f>
        <v>117.2</v>
      </c>
      <c r="J27" s="85" t="str">
        <f>J7</f>
        <v>+10.3%</v>
      </c>
      <c r="K27" s="75" t="s">
        <v>19</v>
      </c>
      <c r="L27" s="57">
        <f>L7/10</f>
        <v>102.4</v>
      </c>
      <c r="M27" s="85" t="str">
        <f>M7</f>
        <v>-12.6%</v>
      </c>
      <c r="N27" s="75" t="s">
        <v>19</v>
      </c>
      <c r="O27" s="57">
        <f>O7/10</f>
        <v>95.9</v>
      </c>
      <c r="P27" s="85" t="str">
        <f>P7</f>
        <v>-6.4%</v>
      </c>
      <c r="Q27" s="75" t="s">
        <v>19</v>
      </c>
      <c r="R27" s="57">
        <f>R7/10</f>
        <v>119</v>
      </c>
      <c r="S27" s="85" t="str">
        <f aca="true" t="shared" si="0" ref="S27:S37">S7</f>
        <v>+24.1%</v>
      </c>
      <c r="T27" s="75" t="s">
        <v>19</v>
      </c>
      <c r="U27" s="57">
        <f>U7/10</f>
        <v>102.4</v>
      </c>
      <c r="V27" s="85">
        <f>V7</f>
        <v>-0.139</v>
      </c>
      <c r="W27" s="75" t="s">
        <v>19</v>
      </c>
      <c r="X27" s="57">
        <f>X7/10</f>
        <v>104.6</v>
      </c>
      <c r="Y27" s="85">
        <f aca="true" t="shared" si="1" ref="Y27:Y37">Y7</f>
        <v>0.022</v>
      </c>
      <c r="Z27" s="75" t="s">
        <v>19</v>
      </c>
      <c r="AA27" s="57">
        <f>AA7/10</f>
        <v>123.2</v>
      </c>
      <c r="AB27" s="85">
        <f aca="true" t="shared" si="2" ref="AB27:AB37">AB7</f>
        <v>0.177</v>
      </c>
      <c r="AC27" s="75" t="s">
        <v>19</v>
      </c>
      <c r="AD27" s="57">
        <f>AD7/10</f>
        <v>124</v>
      </c>
      <c r="AE27" s="85">
        <f aca="true" t="shared" si="3" ref="AE27:AE37">AE7</f>
        <v>0.006</v>
      </c>
      <c r="AF27" s="75" t="s">
        <v>19</v>
      </c>
    </row>
    <row r="28" spans="1:32" ht="14.25" thickBot="1">
      <c r="A28" s="133"/>
      <c r="B28" s="58" t="s">
        <v>72</v>
      </c>
      <c r="C28" s="60">
        <f>C8</f>
        <v>853</v>
      </c>
      <c r="D28" s="30" t="s">
        <v>19</v>
      </c>
      <c r="E28" s="30" t="s">
        <v>19</v>
      </c>
      <c r="F28" s="60">
        <f>F8</f>
        <v>852</v>
      </c>
      <c r="G28" s="30">
        <f>G8</f>
        <v>-1</v>
      </c>
      <c r="H28" s="30" t="s">
        <v>19</v>
      </c>
      <c r="I28" s="60">
        <f>I8</f>
        <v>841</v>
      </c>
      <c r="J28" s="30">
        <f>J8</f>
        <v>-11</v>
      </c>
      <c r="K28" s="30" t="s">
        <v>19</v>
      </c>
      <c r="L28" s="60">
        <f>L8</f>
        <v>837</v>
      </c>
      <c r="M28" s="30">
        <f>M8</f>
        <v>-4</v>
      </c>
      <c r="N28" s="30" t="s">
        <v>19</v>
      </c>
      <c r="O28" s="60">
        <f>O8</f>
        <v>831</v>
      </c>
      <c r="P28" s="30">
        <f>P8</f>
        <v>-6</v>
      </c>
      <c r="Q28" s="30" t="s">
        <v>19</v>
      </c>
      <c r="R28" s="60">
        <f>R8</f>
        <v>827</v>
      </c>
      <c r="S28" s="30">
        <f t="shared" si="0"/>
        <v>-4</v>
      </c>
      <c r="T28" s="30" t="s">
        <v>19</v>
      </c>
      <c r="U28" s="60">
        <f>U8</f>
        <v>817</v>
      </c>
      <c r="V28" s="30">
        <f>V8</f>
        <v>-10</v>
      </c>
      <c r="W28" s="30" t="s">
        <v>19</v>
      </c>
      <c r="X28" s="60">
        <f>X8</f>
        <v>813</v>
      </c>
      <c r="Y28" s="30">
        <f t="shared" si="1"/>
        <v>-4</v>
      </c>
      <c r="Z28" s="30" t="s">
        <v>19</v>
      </c>
      <c r="AA28" s="60">
        <f>AA8</f>
        <v>810</v>
      </c>
      <c r="AB28" s="30">
        <f t="shared" si="2"/>
        <v>-3</v>
      </c>
      <c r="AC28" s="30" t="s">
        <v>19</v>
      </c>
      <c r="AD28" s="60">
        <f>AD8</f>
        <v>809</v>
      </c>
      <c r="AE28" s="30">
        <f t="shared" si="3"/>
        <v>-1</v>
      </c>
      <c r="AF28" s="30" t="s">
        <v>19</v>
      </c>
    </row>
    <row r="29" spans="1:32" ht="13.5">
      <c r="A29" s="121" t="s">
        <v>74</v>
      </c>
      <c r="B29" s="52" t="s">
        <v>157</v>
      </c>
      <c r="C29" s="54">
        <f>C9/10</f>
        <v>251.1</v>
      </c>
      <c r="D29" s="74" t="s">
        <v>19</v>
      </c>
      <c r="E29" s="18">
        <f>E9</f>
        <v>0.22</v>
      </c>
      <c r="F29" s="54">
        <f>F9/10</f>
        <v>413.6</v>
      </c>
      <c r="G29" s="85" t="str">
        <f>G9</f>
        <v>+64.7%</v>
      </c>
      <c r="H29" s="18">
        <f>H9</f>
        <v>0.299</v>
      </c>
      <c r="I29" s="54">
        <f>I9/10</f>
        <v>603.6</v>
      </c>
      <c r="J29" s="85" t="str">
        <f>J9</f>
        <v>+45.9%</v>
      </c>
      <c r="K29" s="18">
        <f>K9</f>
        <v>0.359</v>
      </c>
      <c r="L29" s="54">
        <f>L9/10</f>
        <v>655.4</v>
      </c>
      <c r="M29" s="85" t="str">
        <f>M9</f>
        <v>+8.6%</v>
      </c>
      <c r="N29" s="18">
        <f>N9</f>
        <v>0.367</v>
      </c>
      <c r="O29" s="54">
        <f>O9/10</f>
        <v>708.1</v>
      </c>
      <c r="P29" s="85" t="str">
        <f>P9</f>
        <v>+8.1%</v>
      </c>
      <c r="Q29" s="18">
        <f>Q9</f>
        <v>0.3809242024853408</v>
      </c>
      <c r="R29" s="54">
        <f>R9/10</f>
        <v>896.3</v>
      </c>
      <c r="S29" s="85" t="str">
        <f t="shared" si="0"/>
        <v>+26.6%</v>
      </c>
      <c r="T29" s="18">
        <f>T9</f>
        <v>0.4213520120345995</v>
      </c>
      <c r="U29" s="54">
        <f>U9/10</f>
        <v>1026</v>
      </c>
      <c r="V29" s="85">
        <f>V9</f>
        <v>0.145</v>
      </c>
      <c r="W29" s="18">
        <f>W9</f>
        <v>0.4485245901639344</v>
      </c>
      <c r="X29" s="54">
        <f>X9/10</f>
        <v>843.9</v>
      </c>
      <c r="Y29" s="85">
        <f t="shared" si="1"/>
        <v>-0.177</v>
      </c>
      <c r="Z29" s="18">
        <f>Z9</f>
        <v>0.4206250311518716</v>
      </c>
      <c r="AA29" s="54">
        <f>AA9/10</f>
        <v>930.1</v>
      </c>
      <c r="AB29" s="85">
        <f t="shared" si="2"/>
        <v>0.102</v>
      </c>
      <c r="AC29" s="18">
        <f>AC9</f>
        <v>0.436</v>
      </c>
      <c r="AD29" s="54">
        <f>AD9/10</f>
        <v>1118.7</v>
      </c>
      <c r="AE29" s="85">
        <f t="shared" si="3"/>
        <v>0.203</v>
      </c>
      <c r="AF29" s="18">
        <f>AF9</f>
        <v>0.4861814758218832</v>
      </c>
    </row>
    <row r="30" spans="1:32" ht="13.5">
      <c r="A30" s="122"/>
      <c r="B30" s="55" t="s">
        <v>158</v>
      </c>
      <c r="C30" s="57">
        <f>C10/10</f>
        <v>12.4</v>
      </c>
      <c r="D30" s="75" t="s">
        <v>19</v>
      </c>
      <c r="E30" s="75" t="s">
        <v>19</v>
      </c>
      <c r="F30" s="57">
        <f>F10/10</f>
        <v>32.9</v>
      </c>
      <c r="G30" s="85" t="str">
        <f>G10</f>
        <v>+165.1%</v>
      </c>
      <c r="H30" s="75" t="s">
        <v>19</v>
      </c>
      <c r="I30" s="57">
        <f>I10/10</f>
        <v>43.3</v>
      </c>
      <c r="J30" s="85" t="str">
        <f>J10</f>
        <v>+31.6%</v>
      </c>
      <c r="K30" s="75" t="s">
        <v>19</v>
      </c>
      <c r="L30" s="57">
        <f>L10/10</f>
        <v>37.4</v>
      </c>
      <c r="M30" s="85" t="str">
        <f>M10</f>
        <v>-13.7%</v>
      </c>
      <c r="N30" s="75" t="s">
        <v>19</v>
      </c>
      <c r="O30" s="57">
        <f>O10/10</f>
        <v>73.1</v>
      </c>
      <c r="P30" s="85" t="str">
        <f>P10</f>
        <v>+95.4%</v>
      </c>
      <c r="Q30" s="75" t="s">
        <v>19</v>
      </c>
      <c r="R30" s="57">
        <f>R10/10</f>
        <v>118.8</v>
      </c>
      <c r="S30" s="85" t="str">
        <f t="shared" si="0"/>
        <v>+62.6%</v>
      </c>
      <c r="T30" s="75" t="s">
        <v>19</v>
      </c>
      <c r="U30" s="57">
        <f>U10/10</f>
        <v>138.9</v>
      </c>
      <c r="V30" s="85">
        <f>V10</f>
        <v>0.168</v>
      </c>
      <c r="W30" s="75" t="s">
        <v>19</v>
      </c>
      <c r="X30" s="57">
        <f>X10/10</f>
        <v>50.2</v>
      </c>
      <c r="Y30" s="85">
        <f t="shared" si="1"/>
        <v>-0.638</v>
      </c>
      <c r="Z30" s="75" t="s">
        <v>19</v>
      </c>
      <c r="AA30" s="57">
        <f>AA10/10</f>
        <v>111.2</v>
      </c>
      <c r="AB30" s="85">
        <f t="shared" si="2"/>
        <v>1.214</v>
      </c>
      <c r="AC30" s="75" t="s">
        <v>19</v>
      </c>
      <c r="AD30" s="57">
        <f>AD10/10</f>
        <v>158.3</v>
      </c>
      <c r="AE30" s="85">
        <f t="shared" si="3"/>
        <v>0.424</v>
      </c>
      <c r="AF30" s="75" t="s">
        <v>19</v>
      </c>
    </row>
    <row r="31" spans="1:32" ht="14.25" thickBot="1">
      <c r="A31" s="123"/>
      <c r="B31" s="67" t="s">
        <v>82</v>
      </c>
      <c r="C31" s="60">
        <f>C11</f>
        <v>446</v>
      </c>
      <c r="D31" s="30" t="s">
        <v>19</v>
      </c>
      <c r="E31" s="30" t="s">
        <v>19</v>
      </c>
      <c r="F31" s="60">
        <f>F11</f>
        <v>633</v>
      </c>
      <c r="G31" s="30">
        <f>G11</f>
        <v>187</v>
      </c>
      <c r="H31" s="30" t="s">
        <v>19</v>
      </c>
      <c r="I31" s="60">
        <f>I11</f>
        <v>798</v>
      </c>
      <c r="J31" s="30">
        <f>J11</f>
        <v>165</v>
      </c>
      <c r="K31" s="30" t="s">
        <v>19</v>
      </c>
      <c r="L31" s="60">
        <f>L11</f>
        <v>958</v>
      </c>
      <c r="M31" s="30">
        <f>M11</f>
        <v>160</v>
      </c>
      <c r="N31" s="30" t="s">
        <v>19</v>
      </c>
      <c r="O31" s="60">
        <f>O11</f>
        <v>1089</v>
      </c>
      <c r="P31" s="30">
        <f>P11</f>
        <v>131</v>
      </c>
      <c r="Q31" s="30" t="s">
        <v>19</v>
      </c>
      <c r="R31" s="60">
        <f>R11</f>
        <v>1241</v>
      </c>
      <c r="S31" s="30">
        <f t="shared" si="0"/>
        <v>283</v>
      </c>
      <c r="T31" s="30" t="s">
        <v>19</v>
      </c>
      <c r="U31" s="60">
        <f>U11</f>
        <v>1379</v>
      </c>
      <c r="V31" s="30">
        <f>V11</f>
        <v>138</v>
      </c>
      <c r="W31" s="30" t="s">
        <v>19</v>
      </c>
      <c r="X31" s="60">
        <f>X11</f>
        <v>1439</v>
      </c>
      <c r="Y31" s="30">
        <f t="shared" si="1"/>
        <v>60</v>
      </c>
      <c r="Z31" s="30" t="s">
        <v>19</v>
      </c>
      <c r="AA31" s="60">
        <f>AA11</f>
        <v>1502</v>
      </c>
      <c r="AB31" s="30">
        <f t="shared" si="2"/>
        <v>63</v>
      </c>
      <c r="AC31" s="30" t="s">
        <v>19</v>
      </c>
      <c r="AD31" s="60">
        <f>AD11</f>
        <v>1585</v>
      </c>
      <c r="AE31" s="30">
        <f t="shared" si="3"/>
        <v>83</v>
      </c>
      <c r="AF31" s="30" t="s">
        <v>19</v>
      </c>
    </row>
    <row r="32" spans="1:32" ht="13.5">
      <c r="A32" s="121" t="s">
        <v>217</v>
      </c>
      <c r="B32" s="52" t="s">
        <v>157</v>
      </c>
      <c r="C32" s="54" t="str">
        <f>C12</f>
        <v>‐</v>
      </c>
      <c r="D32" s="74" t="str">
        <f aca="true" t="shared" si="4" ref="D32:W32">D12</f>
        <v>‐</v>
      </c>
      <c r="E32" s="18" t="str">
        <f t="shared" si="4"/>
        <v>‐</v>
      </c>
      <c r="F32" s="54" t="str">
        <f t="shared" si="4"/>
        <v>‐</v>
      </c>
      <c r="G32" s="85" t="str">
        <f t="shared" si="4"/>
        <v>‐</v>
      </c>
      <c r="H32" s="18" t="str">
        <f t="shared" si="4"/>
        <v>‐</v>
      </c>
      <c r="I32" s="54" t="str">
        <f t="shared" si="4"/>
        <v>‐</v>
      </c>
      <c r="J32" s="85" t="str">
        <f t="shared" si="4"/>
        <v>‐</v>
      </c>
      <c r="K32" s="18" t="str">
        <f t="shared" si="4"/>
        <v>‐</v>
      </c>
      <c r="L32" s="54" t="str">
        <f t="shared" si="4"/>
        <v>‐</v>
      </c>
      <c r="M32" s="85" t="str">
        <f t="shared" si="4"/>
        <v>‐</v>
      </c>
      <c r="N32" s="18" t="str">
        <f t="shared" si="4"/>
        <v>‐</v>
      </c>
      <c r="O32" s="54">
        <f t="shared" si="4"/>
        <v>1991</v>
      </c>
      <c r="P32" s="85" t="str">
        <f t="shared" si="4"/>
        <v>-</v>
      </c>
      <c r="Q32" s="18">
        <f t="shared" si="4"/>
        <v>0.10710635321964602</v>
      </c>
      <c r="R32" s="54">
        <f>R12/10</f>
        <v>211.8</v>
      </c>
      <c r="S32" s="85" t="str">
        <f t="shared" si="0"/>
        <v>+6.4%</v>
      </c>
      <c r="T32" s="18">
        <f>T12</f>
        <v>0.09956750658142159</v>
      </c>
      <c r="U32" s="54">
        <f>U12/10</f>
        <v>238.7</v>
      </c>
      <c r="V32" s="85">
        <f t="shared" si="4"/>
        <v>0.127</v>
      </c>
      <c r="W32" s="18">
        <f t="shared" si="4"/>
        <v>0.10434972677595629</v>
      </c>
      <c r="X32" s="54">
        <f>X12/10</f>
        <v>246</v>
      </c>
      <c r="Y32" s="85">
        <f t="shared" si="1"/>
        <v>0.031</v>
      </c>
      <c r="Z32" s="18">
        <f>Z12</f>
        <v>0.12261376663509943</v>
      </c>
      <c r="AA32" s="54">
        <f>AA12/10</f>
        <v>249.4</v>
      </c>
      <c r="AB32" s="85">
        <f t="shared" si="2"/>
        <v>0.014</v>
      </c>
      <c r="AC32" s="18">
        <f>AC12</f>
        <v>0.117</v>
      </c>
      <c r="AD32" s="54">
        <f>AD12/10</f>
        <v>246</v>
      </c>
      <c r="AE32" s="85">
        <f t="shared" si="3"/>
        <v>-0.014</v>
      </c>
      <c r="AF32" s="18">
        <f>AF12</f>
        <v>0.10704960835509138</v>
      </c>
    </row>
    <row r="33" spans="1:32" ht="13.5">
      <c r="A33" s="122"/>
      <c r="B33" s="55" t="s">
        <v>158</v>
      </c>
      <c r="C33" s="57" t="str">
        <f>C13</f>
        <v>‐</v>
      </c>
      <c r="D33" s="75" t="str">
        <f aca="true" t="shared" si="5" ref="D33:W33">D13</f>
        <v>‐</v>
      </c>
      <c r="E33" s="75" t="str">
        <f t="shared" si="5"/>
        <v>‐</v>
      </c>
      <c r="F33" s="57" t="str">
        <f t="shared" si="5"/>
        <v>‐</v>
      </c>
      <c r="G33" s="85" t="str">
        <f t="shared" si="5"/>
        <v>‐</v>
      </c>
      <c r="H33" s="75" t="str">
        <f t="shared" si="5"/>
        <v>‐</v>
      </c>
      <c r="I33" s="57" t="str">
        <f t="shared" si="5"/>
        <v>‐</v>
      </c>
      <c r="J33" s="85" t="str">
        <f t="shared" si="5"/>
        <v>‐</v>
      </c>
      <c r="K33" s="75" t="str">
        <f t="shared" si="5"/>
        <v>‐</v>
      </c>
      <c r="L33" s="57" t="str">
        <f t="shared" si="5"/>
        <v>‐</v>
      </c>
      <c r="M33" s="85" t="str">
        <f t="shared" si="5"/>
        <v>‐</v>
      </c>
      <c r="N33" s="75" t="str">
        <f t="shared" si="5"/>
        <v>‐</v>
      </c>
      <c r="O33" s="57">
        <f t="shared" si="5"/>
        <v>135</v>
      </c>
      <c r="P33" s="85" t="str">
        <f t="shared" si="5"/>
        <v>-</v>
      </c>
      <c r="Q33" s="75" t="str">
        <f t="shared" si="5"/>
        <v>-</v>
      </c>
      <c r="R33" s="57">
        <f>R13/10</f>
        <v>11.7</v>
      </c>
      <c r="S33" s="85" t="str">
        <f t="shared" si="0"/>
        <v>-13.1%</v>
      </c>
      <c r="T33" s="75" t="str">
        <f>T13</f>
        <v>-</v>
      </c>
      <c r="U33" s="57">
        <f>U13/10</f>
        <v>28.1</v>
      </c>
      <c r="V33" s="85">
        <f t="shared" si="5"/>
        <v>1.392</v>
      </c>
      <c r="W33" s="75" t="str">
        <f t="shared" si="5"/>
        <v>-</v>
      </c>
      <c r="X33" s="57">
        <f>X13/10</f>
        <v>21.8</v>
      </c>
      <c r="Y33" s="85">
        <f t="shared" si="1"/>
        <v>-0.225</v>
      </c>
      <c r="Z33" s="75" t="str">
        <f>Z13</f>
        <v>-</v>
      </c>
      <c r="AA33" s="57">
        <f>AA13/10</f>
        <v>20.1</v>
      </c>
      <c r="AB33" s="85">
        <f t="shared" si="2"/>
        <v>-0.076</v>
      </c>
      <c r="AC33" s="75" t="str">
        <f>AC13</f>
        <v>-</v>
      </c>
      <c r="AD33" s="57">
        <f>AD13/10</f>
        <v>16.6</v>
      </c>
      <c r="AE33" s="85">
        <f t="shared" si="3"/>
        <v>-0.174</v>
      </c>
      <c r="AF33" s="75" t="str">
        <f>AF13</f>
        <v>-</v>
      </c>
    </row>
    <row r="34" spans="1:32" ht="14.25" thickBot="1">
      <c r="A34" s="123"/>
      <c r="B34" s="67" t="s">
        <v>82</v>
      </c>
      <c r="C34" s="60" t="str">
        <f>C14</f>
        <v>‐</v>
      </c>
      <c r="D34" s="30" t="str">
        <f aca="true" t="shared" si="6" ref="D34:W34">D14</f>
        <v>‐</v>
      </c>
      <c r="E34" s="30" t="str">
        <f t="shared" si="6"/>
        <v>‐</v>
      </c>
      <c r="F34" s="60" t="str">
        <f t="shared" si="6"/>
        <v>‐</v>
      </c>
      <c r="G34" s="30" t="str">
        <f t="shared" si="6"/>
        <v>‐</v>
      </c>
      <c r="H34" s="30" t="str">
        <f t="shared" si="6"/>
        <v>‐</v>
      </c>
      <c r="I34" s="60" t="str">
        <f t="shared" si="6"/>
        <v>‐</v>
      </c>
      <c r="J34" s="30" t="str">
        <f t="shared" si="6"/>
        <v>‐</v>
      </c>
      <c r="K34" s="30" t="str">
        <f t="shared" si="6"/>
        <v>‐</v>
      </c>
      <c r="L34" s="60" t="str">
        <f t="shared" si="6"/>
        <v>‐</v>
      </c>
      <c r="M34" s="30" t="str">
        <f t="shared" si="6"/>
        <v>‐</v>
      </c>
      <c r="N34" s="30" t="str">
        <f t="shared" si="6"/>
        <v>‐</v>
      </c>
      <c r="O34" s="60">
        <f t="shared" si="6"/>
        <v>372</v>
      </c>
      <c r="P34" s="30" t="str">
        <f t="shared" si="6"/>
        <v>-</v>
      </c>
      <c r="Q34" s="30" t="str">
        <f t="shared" si="6"/>
        <v>-</v>
      </c>
      <c r="R34" s="60">
        <f>R14</f>
        <v>393</v>
      </c>
      <c r="S34" s="30">
        <f t="shared" si="0"/>
        <v>21</v>
      </c>
      <c r="T34" s="30" t="str">
        <f>T14</f>
        <v>-</v>
      </c>
      <c r="U34" s="60">
        <f t="shared" si="6"/>
        <v>421</v>
      </c>
      <c r="V34" s="30">
        <f t="shared" si="6"/>
        <v>28</v>
      </c>
      <c r="W34" s="30" t="str">
        <f t="shared" si="6"/>
        <v>-</v>
      </c>
      <c r="X34" s="60">
        <f>X14</f>
        <v>436</v>
      </c>
      <c r="Y34" s="30">
        <f t="shared" si="1"/>
        <v>15</v>
      </c>
      <c r="Z34" s="30" t="str">
        <f>Z14</f>
        <v>-</v>
      </c>
      <c r="AA34" s="60">
        <f>AA14</f>
        <v>439</v>
      </c>
      <c r="AB34" s="30">
        <f t="shared" si="2"/>
        <v>3</v>
      </c>
      <c r="AC34" s="30" t="str">
        <f>AC14</f>
        <v>-</v>
      </c>
      <c r="AD34" s="60">
        <f>AD14</f>
        <v>449</v>
      </c>
      <c r="AE34" s="30">
        <f t="shared" si="3"/>
        <v>10</v>
      </c>
      <c r="AF34" s="30" t="str">
        <f>AF14</f>
        <v>-</v>
      </c>
    </row>
    <row r="35" spans="1:32" ht="13.5">
      <c r="A35" s="121" t="s">
        <v>87</v>
      </c>
      <c r="B35" s="52" t="s">
        <v>157</v>
      </c>
      <c r="C35" s="54">
        <f>C15/10</f>
        <v>206.2</v>
      </c>
      <c r="D35" s="74" t="s">
        <v>19</v>
      </c>
      <c r="E35" s="18">
        <f>E15</f>
        <v>0.18</v>
      </c>
      <c r="F35" s="54">
        <f>F15/10</f>
        <v>251.2</v>
      </c>
      <c r="G35" s="85" t="str">
        <f>G15</f>
        <v>+21.8%</v>
      </c>
      <c r="H35" s="18">
        <f>H15</f>
        <v>0.182</v>
      </c>
      <c r="I35" s="54">
        <f>I15/10</f>
        <v>295.3</v>
      </c>
      <c r="J35" s="85" t="str">
        <f>J15</f>
        <v>+17.6%</v>
      </c>
      <c r="K35" s="18">
        <f>K15</f>
        <v>0.176</v>
      </c>
      <c r="L35" s="54">
        <f>L15/10</f>
        <v>328.5</v>
      </c>
      <c r="M35" s="85" t="str">
        <f>M15</f>
        <v>+11.3%</v>
      </c>
      <c r="N35" s="18">
        <f>N15</f>
        <v>0.184</v>
      </c>
      <c r="O35" s="54">
        <f>O15/10</f>
        <v>141</v>
      </c>
      <c r="P35" s="85" t="str">
        <f>P15</f>
        <v>-</v>
      </c>
      <c r="Q35" s="18">
        <f>Q15</f>
        <v>0.07585130991446555</v>
      </c>
      <c r="R35" s="54">
        <f>R15/10</f>
        <v>154.4</v>
      </c>
      <c r="S35" s="85" t="str">
        <f t="shared" si="0"/>
        <v>+9.5%</v>
      </c>
      <c r="T35" s="18">
        <f>T15</f>
        <v>0.07258367807446409</v>
      </c>
      <c r="U35" s="54">
        <f>U15/10</f>
        <v>149.9</v>
      </c>
      <c r="V35" s="85">
        <f>V15</f>
        <v>-0.029</v>
      </c>
      <c r="W35" s="18">
        <f>W15</f>
        <v>0.06553005464480874</v>
      </c>
      <c r="X35" s="54">
        <f>X15/10</f>
        <v>109.6</v>
      </c>
      <c r="Y35" s="85">
        <f t="shared" si="1"/>
        <v>-0.269</v>
      </c>
      <c r="Z35" s="18">
        <f>Z15</f>
        <v>0.0546279220455565</v>
      </c>
      <c r="AA35" s="54">
        <f>AA15/10</f>
        <v>108.2</v>
      </c>
      <c r="AB35" s="85">
        <f t="shared" si="2"/>
        <v>-0.013</v>
      </c>
      <c r="AC35" s="18">
        <f>AC15</f>
        <v>0.05079096840820542</v>
      </c>
      <c r="AD35" s="54">
        <f>AD15/10</f>
        <v>123.1</v>
      </c>
      <c r="AE35" s="85">
        <f t="shared" si="3"/>
        <v>0.138</v>
      </c>
      <c r="AF35" s="18">
        <f>AF15</f>
        <v>0.05352271634455342</v>
      </c>
    </row>
    <row r="36" spans="1:32" ht="13.5">
      <c r="A36" s="122"/>
      <c r="B36" s="55" t="s">
        <v>158</v>
      </c>
      <c r="C36" s="57">
        <f>C16/10</f>
        <v>16.7</v>
      </c>
      <c r="D36" s="75" t="s">
        <v>19</v>
      </c>
      <c r="E36" s="75" t="s">
        <v>19</v>
      </c>
      <c r="F36" s="57">
        <f>F16/10</f>
        <v>-4.1</v>
      </c>
      <c r="G36" s="85" t="str">
        <f>G16</f>
        <v>-</v>
      </c>
      <c r="H36" s="75" t="s">
        <v>19</v>
      </c>
      <c r="I36" s="57">
        <f>I16/10</f>
        <v>14.4</v>
      </c>
      <c r="J36" s="85" t="str">
        <f>J16</f>
        <v>-</v>
      </c>
      <c r="K36" s="75" t="s">
        <v>19</v>
      </c>
      <c r="L36" s="57">
        <f>L16/10</f>
        <v>9.5</v>
      </c>
      <c r="M36" s="85" t="str">
        <f>M16</f>
        <v>-34.0%</v>
      </c>
      <c r="N36" s="75" t="s">
        <v>19</v>
      </c>
      <c r="O36" s="57">
        <f>O16/10</f>
        <v>0.5</v>
      </c>
      <c r="P36" s="85" t="str">
        <f>P16</f>
        <v>-</v>
      </c>
      <c r="Q36" s="75" t="s">
        <v>19</v>
      </c>
      <c r="R36" s="57">
        <f>R16/10</f>
        <v>-4.1</v>
      </c>
      <c r="S36" s="85" t="str">
        <f t="shared" si="0"/>
        <v>-</v>
      </c>
      <c r="T36" s="75" t="s">
        <v>19</v>
      </c>
      <c r="U36" s="57">
        <f>U16/10</f>
        <v>3.6</v>
      </c>
      <c r="V36" s="85" t="str">
        <f>V16</f>
        <v>-</v>
      </c>
      <c r="W36" s="75" t="s">
        <v>19</v>
      </c>
      <c r="X36" s="57">
        <f>X16/10</f>
        <v>-12.7</v>
      </c>
      <c r="Y36" s="85" t="str">
        <f t="shared" si="1"/>
        <v>-</v>
      </c>
      <c r="Z36" s="75" t="s">
        <v>19</v>
      </c>
      <c r="AA36" s="57">
        <f>AA16/10</f>
        <v>-16.3</v>
      </c>
      <c r="AB36" s="85" t="str">
        <f t="shared" si="2"/>
        <v>-</v>
      </c>
      <c r="AC36" s="75" t="s">
        <v>19</v>
      </c>
      <c r="AD36" s="57">
        <f>AD16/10</f>
        <v>-0.7</v>
      </c>
      <c r="AE36" s="85" t="str">
        <f t="shared" si="3"/>
        <v>-</v>
      </c>
      <c r="AF36" s="75" t="s">
        <v>19</v>
      </c>
    </row>
    <row r="37" spans="1:32" ht="14.25" thickBot="1">
      <c r="A37" s="123"/>
      <c r="B37" s="67" t="s">
        <v>221</v>
      </c>
      <c r="C37" s="60">
        <f>C17</f>
        <v>1150</v>
      </c>
      <c r="D37" s="30" t="s">
        <v>19</v>
      </c>
      <c r="E37" s="30" t="s">
        <v>19</v>
      </c>
      <c r="F37" s="60">
        <f>F17</f>
        <v>1268</v>
      </c>
      <c r="G37" s="30">
        <f>G17</f>
        <v>118</v>
      </c>
      <c r="H37" s="30" t="s">
        <v>19</v>
      </c>
      <c r="I37" s="60">
        <f>I17</f>
        <v>1339</v>
      </c>
      <c r="J37" s="30">
        <f>J17</f>
        <v>71</v>
      </c>
      <c r="K37" s="30" t="s">
        <v>19</v>
      </c>
      <c r="L37" s="60">
        <f>L17</f>
        <v>1365</v>
      </c>
      <c r="M37" s="30">
        <f>M17</f>
        <v>26</v>
      </c>
      <c r="N37" s="30" t="s">
        <v>19</v>
      </c>
      <c r="O37" s="60">
        <f>O17</f>
        <v>1002</v>
      </c>
      <c r="P37" s="30" t="str">
        <f>P17</f>
        <v>-</v>
      </c>
      <c r="Q37" s="30" t="s">
        <v>19</v>
      </c>
      <c r="R37" s="60">
        <f>R17</f>
        <v>984</v>
      </c>
      <c r="S37" s="30">
        <f t="shared" si="0"/>
        <v>-18</v>
      </c>
      <c r="T37" s="30" t="s">
        <v>19</v>
      </c>
      <c r="U37" s="60">
        <f>U17</f>
        <v>972</v>
      </c>
      <c r="V37" s="30">
        <f>V17</f>
        <v>-12</v>
      </c>
      <c r="W37" s="30" t="s">
        <v>19</v>
      </c>
      <c r="X37" s="60">
        <f>X17</f>
        <v>942</v>
      </c>
      <c r="Y37" s="30">
        <f t="shared" si="1"/>
        <v>-30</v>
      </c>
      <c r="Z37" s="30" t="s">
        <v>19</v>
      </c>
      <c r="AA37" s="60">
        <f>AA17</f>
        <v>776</v>
      </c>
      <c r="AB37" s="30">
        <f t="shared" si="2"/>
        <v>-166</v>
      </c>
      <c r="AC37" s="30" t="s">
        <v>19</v>
      </c>
      <c r="AD37" s="60">
        <f>AD17</f>
        <v>719</v>
      </c>
      <c r="AE37" s="30">
        <f t="shared" si="3"/>
        <v>-57</v>
      </c>
      <c r="AF37" s="30" t="s">
        <v>19</v>
      </c>
    </row>
    <row r="38" spans="1:26" ht="13.5">
      <c r="A38" s="36" t="s">
        <v>93</v>
      </c>
      <c r="B38" s="2"/>
      <c r="C38" s="2"/>
      <c r="D38" s="2"/>
      <c r="E38" s="7"/>
      <c r="F38" s="2"/>
      <c r="G38" s="2"/>
      <c r="H38" s="7"/>
      <c r="I38" s="2"/>
      <c r="J38" s="2"/>
      <c r="K38" s="7"/>
      <c r="L38" s="2"/>
      <c r="M38" s="2"/>
      <c r="N38" s="7"/>
      <c r="O38" s="2"/>
      <c r="P38" s="2"/>
      <c r="Q38" s="7"/>
      <c r="R38" s="2"/>
      <c r="S38" s="2"/>
      <c r="T38" s="7"/>
      <c r="U38" s="2"/>
      <c r="V38" s="2"/>
      <c r="W38" s="7"/>
      <c r="X38" s="2"/>
      <c r="Y38" s="2"/>
      <c r="Z38" s="7"/>
    </row>
    <row r="39" spans="1:26" ht="13.5">
      <c r="A39" s="99" t="s">
        <v>179</v>
      </c>
      <c r="B39" s="2"/>
      <c r="C39" s="2"/>
      <c r="D39" s="2"/>
      <c r="E39" s="7"/>
      <c r="F39" s="2"/>
      <c r="G39" s="2"/>
      <c r="H39" s="7"/>
      <c r="I39" s="2"/>
      <c r="J39" s="2"/>
      <c r="K39" s="7"/>
      <c r="L39" s="2"/>
      <c r="M39" s="2"/>
      <c r="N39" s="7"/>
      <c r="O39" s="2"/>
      <c r="P39" s="2"/>
      <c r="Q39" s="7"/>
      <c r="R39" s="2"/>
      <c r="S39" s="2"/>
      <c r="T39" s="7"/>
      <c r="U39" s="2"/>
      <c r="V39" s="2"/>
      <c r="W39" s="7"/>
      <c r="X39" s="2"/>
      <c r="Y39" s="2"/>
      <c r="Z39" s="7"/>
    </row>
    <row r="40" spans="1:26" ht="13.5">
      <c r="A40" s="100" t="s">
        <v>165</v>
      </c>
      <c r="B40" s="2"/>
      <c r="C40" s="2"/>
      <c r="D40" s="2"/>
      <c r="E40" s="3"/>
      <c r="F40" s="2"/>
      <c r="G40" s="2"/>
      <c r="H40" s="3"/>
      <c r="I40" s="2"/>
      <c r="J40" s="2"/>
      <c r="K40" s="3"/>
      <c r="L40" s="2"/>
      <c r="M40" s="2"/>
      <c r="N40" s="3"/>
      <c r="O40" s="2"/>
      <c r="P40" s="2"/>
      <c r="Q40" s="3"/>
      <c r="R40" s="2"/>
      <c r="S40" s="2"/>
      <c r="T40" s="3"/>
      <c r="U40" s="2"/>
      <c r="V40" s="2"/>
      <c r="W40" s="3"/>
      <c r="X40" s="2"/>
      <c r="Y40" s="2"/>
      <c r="Z40" s="3"/>
    </row>
    <row r="41" spans="1:26" ht="13.5">
      <c r="A41" s="100" t="s">
        <v>166</v>
      </c>
      <c r="B41" s="2"/>
      <c r="C41" s="2"/>
      <c r="D41" s="2"/>
      <c r="E41" s="3"/>
      <c r="F41" s="2"/>
      <c r="G41" s="2"/>
      <c r="H41" s="3"/>
      <c r="I41" s="2"/>
      <c r="J41" s="2"/>
      <c r="K41" s="3"/>
      <c r="L41" s="2"/>
      <c r="M41" s="2"/>
      <c r="N41" s="3"/>
      <c r="O41" s="2"/>
      <c r="P41" s="2"/>
      <c r="Q41" s="3"/>
      <c r="R41" s="2"/>
      <c r="S41" s="2"/>
      <c r="T41" s="3"/>
      <c r="U41" s="2"/>
      <c r="V41" s="2"/>
      <c r="W41" s="3"/>
      <c r="X41" s="2"/>
      <c r="Y41" s="2"/>
      <c r="Z41" s="3"/>
    </row>
  </sheetData>
  <sheetProtection/>
  <mergeCells count="30">
    <mergeCell ref="AA4:AC4"/>
    <mergeCell ref="AA24:AC24"/>
    <mergeCell ref="I4:K4"/>
    <mergeCell ref="I24:K24"/>
    <mergeCell ref="R4:T4"/>
    <mergeCell ref="R24:T24"/>
    <mergeCell ref="U4:W4"/>
    <mergeCell ref="U24:W24"/>
    <mergeCell ref="X4:Z4"/>
    <mergeCell ref="X24:Z24"/>
    <mergeCell ref="A4:B5"/>
    <mergeCell ref="C4:E4"/>
    <mergeCell ref="F4:H4"/>
    <mergeCell ref="A12:A14"/>
    <mergeCell ref="O4:Q4"/>
    <mergeCell ref="O24:Q24"/>
    <mergeCell ref="L4:N4"/>
    <mergeCell ref="L24:N24"/>
    <mergeCell ref="C24:E24"/>
    <mergeCell ref="F24:H24"/>
    <mergeCell ref="AD4:AF4"/>
    <mergeCell ref="AD24:AF24"/>
    <mergeCell ref="A35:A37"/>
    <mergeCell ref="A6:A8"/>
    <mergeCell ref="A9:A11"/>
    <mergeCell ref="A15:A17"/>
    <mergeCell ref="A24:B25"/>
    <mergeCell ref="A32:A34"/>
    <mergeCell ref="A29:A31"/>
    <mergeCell ref="A26:A28"/>
  </mergeCells>
  <printOptions/>
  <pageMargins left="0.75" right="0.75" top="1" bottom="1" header="0.512" footer="0.512"/>
  <pageSetup fitToHeight="1" fitToWidth="1" horizontalDpi="600" verticalDpi="600" orientation="landscape" paperSize="9" scale="37" r:id="rId1"/>
  <ignoredErrors>
    <ignoredError sqref="F35 C28:C31 I35:I37 L35:L37 O35:P37 O26:P31 L26:L31 I26:I31 F26:F31" formula="1"/>
    <ignoredError sqref="G15 J15:J17 M15:M17 P11 P7:P8 M6:M11 J6:J11 G6:G1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view="pageBreakPreview" zoomScaleNormal="70"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19.625" style="0" customWidth="1"/>
    <col min="2" max="2" width="18.625" style="0" bestFit="1" customWidth="1"/>
    <col min="3" max="17" width="10.625" style="0" customWidth="1"/>
  </cols>
  <sheetData>
    <row r="1" spans="1:17" ht="14.25">
      <c r="A1" s="1" t="s">
        <v>170</v>
      </c>
      <c r="B1" s="2"/>
      <c r="C1" s="2"/>
      <c r="D1" s="2"/>
      <c r="E1" s="5"/>
      <c r="F1" s="2"/>
      <c r="G1" s="2"/>
      <c r="H1" s="5"/>
      <c r="I1" s="2"/>
      <c r="J1" s="2"/>
      <c r="K1" s="5"/>
      <c r="L1" s="2"/>
      <c r="M1" s="2"/>
      <c r="N1" s="5"/>
      <c r="O1" s="2"/>
      <c r="P1" s="2"/>
      <c r="Q1" s="5" t="s">
        <v>3</v>
      </c>
    </row>
    <row r="2" spans="1:17" ht="15.75">
      <c r="A2" s="6" t="s">
        <v>171</v>
      </c>
      <c r="B2" s="2"/>
      <c r="C2" s="2"/>
      <c r="D2" s="2"/>
      <c r="E2" s="7"/>
      <c r="F2" s="2"/>
      <c r="G2" s="2"/>
      <c r="H2" s="7"/>
      <c r="I2" s="2"/>
      <c r="J2" s="2"/>
      <c r="K2" s="7"/>
      <c r="L2" s="2"/>
      <c r="M2" s="2"/>
      <c r="N2" s="7"/>
      <c r="O2" s="2"/>
      <c r="P2" s="2"/>
      <c r="Q2" s="7" t="s">
        <v>104</v>
      </c>
    </row>
    <row r="3" spans="1:17" ht="14.25" thickBot="1">
      <c r="A3" s="2"/>
      <c r="B3" s="2"/>
      <c r="C3" s="2"/>
      <c r="D3" s="2"/>
      <c r="E3" s="3"/>
      <c r="F3" s="2"/>
      <c r="G3" s="2"/>
      <c r="H3" s="3"/>
      <c r="I3" s="2"/>
      <c r="J3" s="2"/>
      <c r="K3" s="3"/>
      <c r="L3" s="2"/>
      <c r="M3" s="2"/>
      <c r="N3" s="3"/>
      <c r="O3" s="2"/>
      <c r="P3" s="2"/>
      <c r="Q3" s="3"/>
    </row>
    <row r="4" spans="1:17" ht="27" customHeight="1">
      <c r="A4" s="134"/>
      <c r="B4" s="135"/>
      <c r="C4" s="115" t="s">
        <v>122</v>
      </c>
      <c r="D4" s="116"/>
      <c r="E4" s="117"/>
      <c r="F4" s="115" t="s">
        <v>129</v>
      </c>
      <c r="G4" s="116"/>
      <c r="H4" s="117"/>
      <c r="I4" s="115" t="s">
        <v>140</v>
      </c>
      <c r="J4" s="116"/>
      <c r="K4" s="117"/>
      <c r="L4" s="115" t="s">
        <v>143</v>
      </c>
      <c r="M4" s="116"/>
      <c r="N4" s="117"/>
      <c r="O4" s="115" t="s">
        <v>151</v>
      </c>
      <c r="P4" s="116"/>
      <c r="Q4" s="117"/>
    </row>
    <row r="5" spans="1:17" ht="27" customHeight="1" thickBot="1">
      <c r="A5" s="136"/>
      <c r="B5" s="137"/>
      <c r="C5" s="10" t="s">
        <v>9</v>
      </c>
      <c r="D5" s="11" t="s">
        <v>10</v>
      </c>
      <c r="E5" s="12" t="s">
        <v>11</v>
      </c>
      <c r="F5" s="86" t="s">
        <v>9</v>
      </c>
      <c r="G5" s="87" t="s">
        <v>10</v>
      </c>
      <c r="H5" s="88" t="s">
        <v>11</v>
      </c>
      <c r="I5" s="86" t="s">
        <v>9</v>
      </c>
      <c r="J5" s="87" t="s">
        <v>10</v>
      </c>
      <c r="K5" s="88" t="s">
        <v>11</v>
      </c>
      <c r="L5" s="86" t="s">
        <v>9</v>
      </c>
      <c r="M5" s="87" t="s">
        <v>10</v>
      </c>
      <c r="N5" s="88" t="s">
        <v>11</v>
      </c>
      <c r="O5" s="86" t="s">
        <v>9</v>
      </c>
      <c r="P5" s="87" t="s">
        <v>10</v>
      </c>
      <c r="Q5" s="88" t="s">
        <v>11</v>
      </c>
    </row>
    <row r="6" spans="1:17" ht="13.5">
      <c r="A6" s="124" t="s">
        <v>12</v>
      </c>
      <c r="B6" s="14" t="s">
        <v>13</v>
      </c>
      <c r="C6" s="16">
        <v>6151</v>
      </c>
      <c r="D6" s="74" t="s">
        <v>31</v>
      </c>
      <c r="E6" s="18">
        <v>0.755</v>
      </c>
      <c r="F6" s="84">
        <v>6001</v>
      </c>
      <c r="G6" s="85">
        <v>-0.024</v>
      </c>
      <c r="H6" s="80">
        <v>0.732</v>
      </c>
      <c r="I6" s="84">
        <v>6200</v>
      </c>
      <c r="J6" s="85" t="s">
        <v>134</v>
      </c>
      <c r="K6" s="80">
        <v>0.6676717639457247</v>
      </c>
      <c r="L6" s="84">
        <v>6833</v>
      </c>
      <c r="M6" s="85" t="s">
        <v>144</v>
      </c>
      <c r="N6" s="80">
        <v>0.598</v>
      </c>
      <c r="O6" s="84">
        <v>7156</v>
      </c>
      <c r="P6" s="77" t="s">
        <v>159</v>
      </c>
      <c r="Q6" s="103">
        <v>0.517</v>
      </c>
    </row>
    <row r="7" spans="1:17" ht="13.5">
      <c r="A7" s="125"/>
      <c r="B7" s="21" t="s">
        <v>17</v>
      </c>
      <c r="C7" s="23">
        <v>1277</v>
      </c>
      <c r="D7" s="75" t="s">
        <v>33</v>
      </c>
      <c r="E7" s="25" t="s">
        <v>123</v>
      </c>
      <c r="F7" s="23">
        <v>1062</v>
      </c>
      <c r="G7" s="77">
        <v>-0.168</v>
      </c>
      <c r="H7" s="25" t="s">
        <v>105</v>
      </c>
      <c r="I7" s="23">
        <v>1023</v>
      </c>
      <c r="J7" s="77" t="s">
        <v>135</v>
      </c>
      <c r="K7" s="25" t="s">
        <v>105</v>
      </c>
      <c r="L7" s="23">
        <v>968</v>
      </c>
      <c r="M7" s="77" t="s">
        <v>145</v>
      </c>
      <c r="N7" s="25" t="s">
        <v>19</v>
      </c>
      <c r="O7" s="23">
        <v>1106</v>
      </c>
      <c r="P7" s="77" t="s">
        <v>176</v>
      </c>
      <c r="Q7" s="25"/>
    </row>
    <row r="8" spans="1:17" ht="14.25" thickBot="1">
      <c r="A8" s="126"/>
      <c r="B8" s="27" t="s">
        <v>25</v>
      </c>
      <c r="C8" s="29">
        <v>808</v>
      </c>
      <c r="D8" s="30" t="s">
        <v>33</v>
      </c>
      <c r="E8" s="31" t="s">
        <v>123</v>
      </c>
      <c r="F8" s="29">
        <v>843</v>
      </c>
      <c r="G8" s="30">
        <f>F8-C8</f>
        <v>35</v>
      </c>
      <c r="H8" s="31" t="s">
        <v>106</v>
      </c>
      <c r="I8" s="29">
        <v>845</v>
      </c>
      <c r="J8" s="30">
        <f>I8-F8</f>
        <v>2</v>
      </c>
      <c r="K8" s="31" t="s">
        <v>106</v>
      </c>
      <c r="L8" s="29">
        <v>853</v>
      </c>
      <c r="M8" s="30">
        <f>L8-I8</f>
        <v>8</v>
      </c>
      <c r="N8" s="31" t="s">
        <v>19</v>
      </c>
      <c r="O8" s="29">
        <v>852</v>
      </c>
      <c r="P8" s="30">
        <v>-1</v>
      </c>
      <c r="Q8" s="31"/>
    </row>
    <row r="9" spans="1:17" ht="13.5">
      <c r="A9" s="124" t="s">
        <v>27</v>
      </c>
      <c r="B9" s="14" t="s">
        <v>13</v>
      </c>
      <c r="C9" s="16">
        <v>727</v>
      </c>
      <c r="D9" s="17" t="s">
        <v>124</v>
      </c>
      <c r="E9" s="18">
        <v>0.089</v>
      </c>
      <c r="F9" s="16">
        <v>937</v>
      </c>
      <c r="G9" s="89" t="s">
        <v>130</v>
      </c>
      <c r="H9" s="18">
        <v>0.114</v>
      </c>
      <c r="I9" s="16">
        <v>1531</v>
      </c>
      <c r="J9" s="89" t="s">
        <v>136</v>
      </c>
      <c r="K9" s="80">
        <v>0.1648718500969201</v>
      </c>
      <c r="L9" s="16">
        <v>2511</v>
      </c>
      <c r="M9" s="89" t="s">
        <v>146</v>
      </c>
      <c r="N9" s="80">
        <v>0.2197</v>
      </c>
      <c r="O9" s="16">
        <v>4136</v>
      </c>
      <c r="P9" s="96" t="s">
        <v>160</v>
      </c>
      <c r="Q9" s="103">
        <v>0.299</v>
      </c>
    </row>
    <row r="10" spans="1:17" ht="13.5">
      <c r="A10" s="125"/>
      <c r="B10" s="21" t="s">
        <v>17</v>
      </c>
      <c r="C10" s="23">
        <v>63</v>
      </c>
      <c r="D10" s="20" t="s">
        <v>125</v>
      </c>
      <c r="E10" s="25" t="s">
        <v>123</v>
      </c>
      <c r="F10" s="23">
        <v>89</v>
      </c>
      <c r="G10" s="20" t="s">
        <v>131</v>
      </c>
      <c r="H10" s="25" t="s">
        <v>105</v>
      </c>
      <c r="I10" s="23">
        <v>109</v>
      </c>
      <c r="J10" s="20" t="s">
        <v>137</v>
      </c>
      <c r="K10" s="25" t="s">
        <v>105</v>
      </c>
      <c r="L10" s="23">
        <v>183</v>
      </c>
      <c r="M10" s="20" t="s">
        <v>147</v>
      </c>
      <c r="N10" s="25" t="s">
        <v>19</v>
      </c>
      <c r="O10" s="23">
        <v>347</v>
      </c>
      <c r="P10" s="20" t="s">
        <v>177</v>
      </c>
      <c r="Q10" s="25"/>
    </row>
    <row r="11" spans="1:17" ht="14.25" thickBot="1">
      <c r="A11" s="126"/>
      <c r="B11" s="27" t="s">
        <v>34</v>
      </c>
      <c r="C11" s="29">
        <v>136</v>
      </c>
      <c r="D11" s="30">
        <v>44</v>
      </c>
      <c r="E11" s="31" t="s">
        <v>123</v>
      </c>
      <c r="F11" s="29">
        <v>181</v>
      </c>
      <c r="G11" s="30">
        <v>45</v>
      </c>
      <c r="H11" s="31" t="s">
        <v>106</v>
      </c>
      <c r="I11" s="29">
        <v>292</v>
      </c>
      <c r="J11" s="30">
        <f>I11-F11</f>
        <v>111</v>
      </c>
      <c r="K11" s="31" t="s">
        <v>106</v>
      </c>
      <c r="L11" s="29">
        <v>446</v>
      </c>
      <c r="M11" s="30">
        <f>L11-I11</f>
        <v>154</v>
      </c>
      <c r="N11" s="31" t="s">
        <v>19</v>
      </c>
      <c r="O11" s="29">
        <v>633</v>
      </c>
      <c r="P11" s="97" t="s">
        <v>161</v>
      </c>
      <c r="Q11" s="31"/>
    </row>
    <row r="12" spans="1:17" ht="13.5">
      <c r="A12" s="124" t="s">
        <v>43</v>
      </c>
      <c r="B12" s="14" t="s">
        <v>13</v>
      </c>
      <c r="C12" s="16">
        <v>1252</v>
      </c>
      <c r="D12" s="74" t="s">
        <v>33</v>
      </c>
      <c r="E12" s="18">
        <v>0.154</v>
      </c>
      <c r="F12" s="16">
        <v>1240</v>
      </c>
      <c r="G12" s="17" t="s">
        <v>132</v>
      </c>
      <c r="H12" s="18">
        <v>0.151</v>
      </c>
      <c r="I12" s="16">
        <v>1530</v>
      </c>
      <c r="J12" s="17" t="s">
        <v>138</v>
      </c>
      <c r="K12" s="80">
        <v>0.1647641611027353</v>
      </c>
      <c r="L12" s="16">
        <v>2062</v>
      </c>
      <c r="M12" s="17" t="s">
        <v>148</v>
      </c>
      <c r="N12" s="80">
        <v>0.1804</v>
      </c>
      <c r="O12" s="16">
        <v>2512</v>
      </c>
      <c r="P12" s="17" t="s">
        <v>162</v>
      </c>
      <c r="Q12" s="103">
        <v>0.182</v>
      </c>
    </row>
    <row r="13" spans="1:17" ht="13.5">
      <c r="A13" s="125"/>
      <c r="B13" s="21" t="s">
        <v>17</v>
      </c>
      <c r="C13" s="23">
        <v>78</v>
      </c>
      <c r="D13" s="76" t="s">
        <v>33</v>
      </c>
      <c r="E13" s="25" t="s">
        <v>123</v>
      </c>
      <c r="F13" s="23">
        <v>87</v>
      </c>
      <c r="G13" s="20" t="s">
        <v>133</v>
      </c>
      <c r="H13" s="25" t="s">
        <v>105</v>
      </c>
      <c r="I13" s="23">
        <v>145</v>
      </c>
      <c r="J13" s="20" t="s">
        <v>139</v>
      </c>
      <c r="K13" s="25" t="s">
        <v>105</v>
      </c>
      <c r="L13" s="23">
        <v>174</v>
      </c>
      <c r="M13" s="20" t="s">
        <v>149</v>
      </c>
      <c r="N13" s="25" t="s">
        <v>19</v>
      </c>
      <c r="O13" s="23">
        <v>163</v>
      </c>
      <c r="P13" s="98">
        <f>-6.6%</f>
        <v>-0.066</v>
      </c>
      <c r="Q13" s="25"/>
    </row>
    <row r="14" spans="1:17" ht="14.25" thickBot="1">
      <c r="A14" s="126"/>
      <c r="B14" s="27" t="s">
        <v>41</v>
      </c>
      <c r="C14" s="29">
        <v>1169</v>
      </c>
      <c r="D14" s="30" t="s">
        <v>33</v>
      </c>
      <c r="E14" s="31" t="s">
        <v>123</v>
      </c>
      <c r="F14" s="29">
        <v>1064</v>
      </c>
      <c r="G14" s="90">
        <v>-105</v>
      </c>
      <c r="H14" s="31" t="s">
        <v>106</v>
      </c>
      <c r="I14" s="29">
        <v>1085</v>
      </c>
      <c r="J14" s="30">
        <f>I14-F14</f>
        <v>21</v>
      </c>
      <c r="K14" s="31" t="s">
        <v>106</v>
      </c>
      <c r="L14" s="29">
        <v>1150</v>
      </c>
      <c r="M14" s="30">
        <f>L14-I14</f>
        <v>65</v>
      </c>
      <c r="N14" s="31" t="s">
        <v>19</v>
      </c>
      <c r="O14" s="29">
        <v>1268</v>
      </c>
      <c r="P14" s="30">
        <f>O14-L14</f>
        <v>118</v>
      </c>
      <c r="Q14" s="31"/>
    </row>
    <row r="15" spans="1:17" ht="13.5">
      <c r="A15" s="36" t="s">
        <v>107</v>
      </c>
      <c r="B15" s="37"/>
      <c r="C15" s="38"/>
      <c r="D15" s="39"/>
      <c r="E15" s="40"/>
      <c r="F15" s="42"/>
      <c r="G15" s="39"/>
      <c r="H15" s="7"/>
      <c r="I15" s="94"/>
      <c r="J15" s="39"/>
      <c r="K15" s="7"/>
      <c r="L15" s="94"/>
      <c r="M15" s="39"/>
      <c r="N15" s="7"/>
      <c r="O15" s="93"/>
      <c r="P15" s="39"/>
      <c r="Q15" s="7"/>
    </row>
    <row r="16" spans="1:17" ht="13.5">
      <c r="A16" s="36" t="s">
        <v>175</v>
      </c>
      <c r="B16" s="37"/>
      <c r="C16" s="38"/>
      <c r="D16" s="39"/>
      <c r="E16" s="40"/>
      <c r="F16" s="42"/>
      <c r="G16" s="39"/>
      <c r="H16" s="7"/>
      <c r="I16" s="94"/>
      <c r="J16" s="39"/>
      <c r="K16" s="7"/>
      <c r="L16" s="94"/>
      <c r="M16" s="39"/>
      <c r="N16" s="7"/>
      <c r="O16" s="93"/>
      <c r="P16" s="39"/>
      <c r="Q16" s="7"/>
    </row>
    <row r="17" spans="1:17" ht="13.5">
      <c r="A17" s="36" t="s">
        <v>128</v>
      </c>
      <c r="B17" s="37"/>
      <c r="C17" s="42"/>
      <c r="D17" s="39"/>
      <c r="E17" s="40"/>
      <c r="F17" s="42"/>
      <c r="G17" s="39"/>
      <c r="H17" s="40"/>
      <c r="I17" s="94"/>
      <c r="J17" s="39"/>
      <c r="K17" s="40"/>
      <c r="L17" s="94"/>
      <c r="M17" s="39"/>
      <c r="N17" s="40"/>
      <c r="O17" s="38"/>
      <c r="P17" s="39"/>
      <c r="Q17" s="40"/>
    </row>
    <row r="18" spans="1:17" ht="13.5">
      <c r="A18" s="36" t="s">
        <v>1</v>
      </c>
      <c r="B18" s="37"/>
      <c r="C18" s="42"/>
      <c r="D18" s="39"/>
      <c r="E18" s="40"/>
      <c r="F18" s="42"/>
      <c r="G18" s="39"/>
      <c r="H18" s="40"/>
      <c r="I18" s="94"/>
      <c r="J18" s="39"/>
      <c r="K18" s="40"/>
      <c r="L18" s="94"/>
      <c r="M18" s="39"/>
      <c r="N18" s="40"/>
      <c r="O18" s="93"/>
      <c r="P18" s="39"/>
      <c r="Q18" s="40"/>
    </row>
    <row r="19" spans="1:17" ht="13.5">
      <c r="A19" s="36"/>
      <c r="B19" s="37"/>
      <c r="C19" s="42"/>
      <c r="D19" s="39"/>
      <c r="E19" s="40"/>
      <c r="F19" s="42"/>
      <c r="G19" s="39"/>
      <c r="H19" s="40"/>
      <c r="I19" s="91"/>
      <c r="J19" s="39"/>
      <c r="K19" s="40"/>
      <c r="L19" s="91"/>
      <c r="M19" s="39"/>
      <c r="N19" s="40"/>
      <c r="O19" s="91"/>
      <c r="P19" s="39"/>
      <c r="Q19" s="40"/>
    </row>
    <row r="20" spans="1:17" ht="16.5" thickBot="1">
      <c r="A20" s="6"/>
      <c r="B20" s="2"/>
      <c r="C20" s="43"/>
      <c r="D20" s="43"/>
      <c r="E20" s="44"/>
      <c r="F20" s="43"/>
      <c r="G20" s="43"/>
      <c r="H20" s="44"/>
      <c r="I20" s="43"/>
      <c r="J20" s="43"/>
      <c r="K20" s="44"/>
      <c r="L20" s="43"/>
      <c r="M20" s="43"/>
      <c r="N20" s="44"/>
      <c r="O20" s="43"/>
      <c r="P20" s="43"/>
      <c r="Q20" s="44"/>
    </row>
    <row r="21" spans="1:17" ht="30" customHeight="1">
      <c r="A21" s="127"/>
      <c r="B21" s="128"/>
      <c r="C21" s="118" t="s">
        <v>126</v>
      </c>
      <c r="D21" s="119"/>
      <c r="E21" s="120"/>
      <c r="F21" s="118" t="s">
        <v>141</v>
      </c>
      <c r="G21" s="119"/>
      <c r="H21" s="120"/>
      <c r="I21" s="118" t="s">
        <v>142</v>
      </c>
      <c r="J21" s="119"/>
      <c r="K21" s="120"/>
      <c r="L21" s="118" t="s">
        <v>150</v>
      </c>
      <c r="M21" s="119"/>
      <c r="N21" s="120"/>
      <c r="O21" s="118" t="s">
        <v>167</v>
      </c>
      <c r="P21" s="119"/>
      <c r="Q21" s="120"/>
    </row>
    <row r="22" spans="1:17" ht="26.25" thickBot="1">
      <c r="A22" s="129"/>
      <c r="B22" s="130"/>
      <c r="C22" s="49" t="s">
        <v>108</v>
      </c>
      <c r="D22" s="50" t="s">
        <v>109</v>
      </c>
      <c r="E22" s="51" t="s">
        <v>110</v>
      </c>
      <c r="F22" s="81" t="s">
        <v>108</v>
      </c>
      <c r="G22" s="82" t="s">
        <v>109</v>
      </c>
      <c r="H22" s="83" t="s">
        <v>111</v>
      </c>
      <c r="I22" s="81" t="s">
        <v>108</v>
      </c>
      <c r="J22" s="82" t="s">
        <v>109</v>
      </c>
      <c r="K22" s="83" t="s">
        <v>111</v>
      </c>
      <c r="L22" s="81" t="s">
        <v>56</v>
      </c>
      <c r="M22" s="82" t="s">
        <v>58</v>
      </c>
      <c r="N22" s="83" t="s">
        <v>61</v>
      </c>
      <c r="O22" s="81" t="s">
        <v>108</v>
      </c>
      <c r="P22" s="82" t="s">
        <v>109</v>
      </c>
      <c r="Q22" s="83" t="s">
        <v>111</v>
      </c>
    </row>
    <row r="23" spans="1:17" ht="13.5">
      <c r="A23" s="131" t="s">
        <v>112</v>
      </c>
      <c r="B23" s="52" t="s">
        <v>113</v>
      </c>
      <c r="C23" s="54">
        <v>615.1</v>
      </c>
      <c r="D23" s="17" t="s">
        <v>123</v>
      </c>
      <c r="E23" s="18">
        <v>0.755</v>
      </c>
      <c r="F23" s="78">
        <f>F6/10</f>
        <v>600.1</v>
      </c>
      <c r="G23" s="79">
        <f>G6</f>
        <v>-0.024</v>
      </c>
      <c r="H23" s="80">
        <f>H6</f>
        <v>0.732</v>
      </c>
      <c r="I23" s="78">
        <f>I6/10</f>
        <v>620</v>
      </c>
      <c r="J23" s="79" t="str">
        <f>J6</f>
        <v>+3.3%</v>
      </c>
      <c r="K23" s="80">
        <f>K6</f>
        <v>0.6676717639457247</v>
      </c>
      <c r="L23" s="78">
        <f>L6/10</f>
        <v>683.3</v>
      </c>
      <c r="M23" s="79" t="str">
        <f>M6</f>
        <v>+10.2%</v>
      </c>
      <c r="N23" s="80">
        <f>N6</f>
        <v>0.598</v>
      </c>
      <c r="O23" s="78">
        <f>O6/10</f>
        <v>715.6</v>
      </c>
      <c r="P23" s="95" t="str">
        <f>P6</f>
        <v>+4.7%</v>
      </c>
      <c r="Q23" s="80">
        <f>Q6</f>
        <v>0.517</v>
      </c>
    </row>
    <row r="24" spans="1:17" ht="13.5">
      <c r="A24" s="132"/>
      <c r="B24" s="55" t="s">
        <v>114</v>
      </c>
      <c r="C24" s="57">
        <v>127.7</v>
      </c>
      <c r="D24" s="20" t="s">
        <v>123</v>
      </c>
      <c r="E24" s="25" t="s">
        <v>123</v>
      </c>
      <c r="F24" s="78">
        <f>F7/10</f>
        <v>106.2</v>
      </c>
      <c r="G24" s="79">
        <f aca="true" t="shared" si="0" ref="G24:G31">G7</f>
        <v>-0.168</v>
      </c>
      <c r="H24" s="25" t="s">
        <v>123</v>
      </c>
      <c r="I24" s="78">
        <f>I7/10</f>
        <v>102.3</v>
      </c>
      <c r="J24" s="79" t="str">
        <f aca="true" t="shared" si="1" ref="J24:J31">J7</f>
        <v>-3.6%</v>
      </c>
      <c r="K24" s="25" t="s">
        <v>123</v>
      </c>
      <c r="L24" s="78">
        <f>L7/10</f>
        <v>96.8</v>
      </c>
      <c r="M24" s="79" t="str">
        <f aca="true" t="shared" si="2" ref="M24:M31">M7</f>
        <v>-5.4%</v>
      </c>
      <c r="N24" s="25" t="s">
        <v>123</v>
      </c>
      <c r="O24" s="70">
        <f>O7/10</f>
        <v>110.6</v>
      </c>
      <c r="P24" s="20" t="str">
        <f aca="true" t="shared" si="3" ref="P24:P31">P7</f>
        <v>+14.2</v>
      </c>
      <c r="Q24" s="25" t="s">
        <v>123</v>
      </c>
    </row>
    <row r="25" spans="1:17" ht="14.25" thickBot="1">
      <c r="A25" s="133"/>
      <c r="B25" s="58" t="s">
        <v>115</v>
      </c>
      <c r="C25" s="60">
        <v>808</v>
      </c>
      <c r="D25" s="30" t="s">
        <v>123</v>
      </c>
      <c r="E25" s="31" t="s">
        <v>123</v>
      </c>
      <c r="F25" s="32">
        <f>F8</f>
        <v>843</v>
      </c>
      <c r="G25" s="30">
        <f t="shared" si="0"/>
        <v>35</v>
      </c>
      <c r="H25" s="31" t="s">
        <v>123</v>
      </c>
      <c r="I25" s="32">
        <f>I8</f>
        <v>845</v>
      </c>
      <c r="J25" s="30">
        <f t="shared" si="1"/>
        <v>2</v>
      </c>
      <c r="K25" s="31" t="s">
        <v>123</v>
      </c>
      <c r="L25" s="32">
        <f>L8</f>
        <v>853</v>
      </c>
      <c r="M25" s="30">
        <f t="shared" si="2"/>
        <v>8</v>
      </c>
      <c r="N25" s="31" t="s">
        <v>123</v>
      </c>
      <c r="O25" s="32">
        <f>O8</f>
        <v>852</v>
      </c>
      <c r="P25" s="30">
        <f t="shared" si="3"/>
        <v>-1</v>
      </c>
      <c r="Q25" s="31" t="s">
        <v>123</v>
      </c>
    </row>
    <row r="26" spans="1:17" ht="13.5">
      <c r="A26" s="121" t="s">
        <v>116</v>
      </c>
      <c r="B26" s="61" t="s">
        <v>113</v>
      </c>
      <c r="C26" s="63">
        <v>72.7</v>
      </c>
      <c r="D26" s="17" t="s">
        <v>124</v>
      </c>
      <c r="E26" s="18">
        <v>0.089</v>
      </c>
      <c r="F26" s="71">
        <f>F9/10</f>
        <v>93.7</v>
      </c>
      <c r="G26" s="17" t="str">
        <f t="shared" si="0"/>
        <v>+28.7%</v>
      </c>
      <c r="H26" s="18">
        <f>H9</f>
        <v>0.114</v>
      </c>
      <c r="I26" s="71">
        <f>I9/10</f>
        <v>153.1</v>
      </c>
      <c r="J26" s="17" t="str">
        <f t="shared" si="1"/>
        <v>+63.4%</v>
      </c>
      <c r="K26" s="18">
        <f>K9</f>
        <v>0.1648718500969201</v>
      </c>
      <c r="L26" s="71">
        <f>L9/10</f>
        <v>251.1</v>
      </c>
      <c r="M26" s="17" t="str">
        <f t="shared" si="2"/>
        <v>+64.0%</v>
      </c>
      <c r="N26" s="18">
        <f>N9</f>
        <v>0.2197</v>
      </c>
      <c r="O26" s="71">
        <f>O9/10</f>
        <v>413.6</v>
      </c>
      <c r="P26" s="17" t="str">
        <f t="shared" si="3"/>
        <v>+64.7%</v>
      </c>
      <c r="Q26" s="18">
        <f>Q9</f>
        <v>0.299</v>
      </c>
    </row>
    <row r="27" spans="1:17" ht="13.5">
      <c r="A27" s="122"/>
      <c r="B27" s="64" t="s">
        <v>114</v>
      </c>
      <c r="C27" s="66">
        <v>6.3</v>
      </c>
      <c r="D27" s="20" t="s">
        <v>125</v>
      </c>
      <c r="E27" s="25" t="s">
        <v>123</v>
      </c>
      <c r="F27" s="72">
        <f>F10/10</f>
        <v>8.9</v>
      </c>
      <c r="G27" s="20" t="str">
        <f t="shared" si="0"/>
        <v>+40.6%</v>
      </c>
      <c r="H27" s="25" t="s">
        <v>123</v>
      </c>
      <c r="I27" s="72">
        <f>I10/10</f>
        <v>10.9</v>
      </c>
      <c r="J27" s="20" t="str">
        <f t="shared" si="1"/>
        <v>+22.9%</v>
      </c>
      <c r="K27" s="25" t="s">
        <v>123</v>
      </c>
      <c r="L27" s="72">
        <f>L10/10</f>
        <v>18.3</v>
      </c>
      <c r="M27" s="20" t="str">
        <f t="shared" si="2"/>
        <v>+66.8%</v>
      </c>
      <c r="N27" s="25" t="s">
        <v>123</v>
      </c>
      <c r="O27" s="72">
        <f>O10/10</f>
        <v>34.7</v>
      </c>
      <c r="P27" s="20" t="str">
        <f t="shared" si="3"/>
        <v>+89.5%</v>
      </c>
      <c r="Q27" s="25" t="s">
        <v>123</v>
      </c>
    </row>
    <row r="28" spans="1:17" ht="14.25" thickBot="1">
      <c r="A28" s="123"/>
      <c r="B28" s="67" t="s">
        <v>117</v>
      </c>
      <c r="C28" s="29">
        <v>136</v>
      </c>
      <c r="D28" s="30">
        <v>44</v>
      </c>
      <c r="E28" s="31" t="s">
        <v>123</v>
      </c>
      <c r="F28" s="32">
        <f>F11</f>
        <v>181</v>
      </c>
      <c r="G28" s="30">
        <f t="shared" si="0"/>
        <v>45</v>
      </c>
      <c r="H28" s="31" t="s">
        <v>123</v>
      </c>
      <c r="I28" s="32">
        <f>I11</f>
        <v>292</v>
      </c>
      <c r="J28" s="30">
        <f t="shared" si="1"/>
        <v>111</v>
      </c>
      <c r="K28" s="31" t="s">
        <v>123</v>
      </c>
      <c r="L28" s="32">
        <f>L11</f>
        <v>446</v>
      </c>
      <c r="M28" s="30">
        <f t="shared" si="2"/>
        <v>154</v>
      </c>
      <c r="N28" s="31" t="s">
        <v>123</v>
      </c>
      <c r="O28" s="32">
        <f>O11</f>
        <v>633</v>
      </c>
      <c r="P28" s="30" t="str">
        <f t="shared" si="3"/>
        <v>+187</v>
      </c>
      <c r="Q28" s="31" t="s">
        <v>123</v>
      </c>
    </row>
    <row r="29" spans="1:17" ht="13.5">
      <c r="A29" s="121" t="s">
        <v>118</v>
      </c>
      <c r="B29" s="61" t="s">
        <v>113</v>
      </c>
      <c r="C29" s="63">
        <v>125.2</v>
      </c>
      <c r="D29" s="17" t="s">
        <v>123</v>
      </c>
      <c r="E29" s="18">
        <v>0.154</v>
      </c>
      <c r="F29" s="71">
        <f>F12/10</f>
        <v>124</v>
      </c>
      <c r="G29" s="17" t="str">
        <f t="shared" si="0"/>
        <v>-0.9%</v>
      </c>
      <c r="H29" s="18">
        <f>H12</f>
        <v>0.151</v>
      </c>
      <c r="I29" s="71">
        <f>I12/10</f>
        <v>153</v>
      </c>
      <c r="J29" s="17" t="str">
        <f t="shared" si="1"/>
        <v>+23.3%</v>
      </c>
      <c r="K29" s="18">
        <f>K12</f>
        <v>0.1647641611027353</v>
      </c>
      <c r="L29" s="71">
        <f>L12/10</f>
        <v>206.2</v>
      </c>
      <c r="M29" s="17" t="str">
        <f t="shared" si="2"/>
        <v>+34.8%</v>
      </c>
      <c r="N29" s="18">
        <f>N12</f>
        <v>0.1804</v>
      </c>
      <c r="O29" s="71">
        <f>O12/10</f>
        <v>251.2</v>
      </c>
      <c r="P29" s="17" t="str">
        <f t="shared" si="3"/>
        <v>+21.8%</v>
      </c>
      <c r="Q29" s="18">
        <f>Q12</f>
        <v>0.182</v>
      </c>
    </row>
    <row r="30" spans="1:17" ht="13.5">
      <c r="A30" s="122"/>
      <c r="B30" s="64" t="s">
        <v>114</v>
      </c>
      <c r="C30" s="66">
        <v>7.8</v>
      </c>
      <c r="D30" s="24" t="s">
        <v>123</v>
      </c>
      <c r="E30" s="25" t="s">
        <v>123</v>
      </c>
      <c r="F30" s="72">
        <f>F13/10</f>
        <v>8.7</v>
      </c>
      <c r="G30" s="20" t="str">
        <f t="shared" si="0"/>
        <v>+12.0%</v>
      </c>
      <c r="H30" s="25" t="s">
        <v>123</v>
      </c>
      <c r="I30" s="72">
        <f>I13/10</f>
        <v>14.5</v>
      </c>
      <c r="J30" s="20" t="str">
        <f t="shared" si="1"/>
        <v>+65.4%</v>
      </c>
      <c r="K30" s="25" t="s">
        <v>123</v>
      </c>
      <c r="L30" s="72">
        <f>L13/10</f>
        <v>17.4</v>
      </c>
      <c r="M30" s="20" t="str">
        <f t="shared" si="2"/>
        <v>+20.1%</v>
      </c>
      <c r="N30" s="25" t="s">
        <v>123</v>
      </c>
      <c r="O30" s="72">
        <f>O13/10</f>
        <v>16.3</v>
      </c>
      <c r="P30" s="98">
        <f t="shared" si="3"/>
        <v>-0.066</v>
      </c>
      <c r="Q30" s="25" t="s">
        <v>123</v>
      </c>
    </row>
    <row r="31" spans="1:17" ht="14.25" thickBot="1">
      <c r="A31" s="123"/>
      <c r="B31" s="67" t="s">
        <v>117</v>
      </c>
      <c r="C31" s="32">
        <v>1169</v>
      </c>
      <c r="D31" s="30" t="s">
        <v>123</v>
      </c>
      <c r="E31" s="31" t="s">
        <v>123</v>
      </c>
      <c r="F31" s="29">
        <f>F14</f>
        <v>1064</v>
      </c>
      <c r="G31" s="30">
        <f t="shared" si="0"/>
        <v>-105</v>
      </c>
      <c r="H31" s="31" t="s">
        <v>123</v>
      </c>
      <c r="I31" s="29">
        <f>I14</f>
        <v>1085</v>
      </c>
      <c r="J31" s="30">
        <f t="shared" si="1"/>
        <v>21</v>
      </c>
      <c r="K31" s="31" t="s">
        <v>123</v>
      </c>
      <c r="L31" s="29">
        <f>L14</f>
        <v>1150</v>
      </c>
      <c r="M31" s="30">
        <f t="shared" si="2"/>
        <v>65</v>
      </c>
      <c r="N31" s="31" t="s">
        <v>123</v>
      </c>
      <c r="O31" s="29">
        <f>O14</f>
        <v>1268</v>
      </c>
      <c r="P31" s="30">
        <f t="shared" si="3"/>
        <v>118</v>
      </c>
      <c r="Q31" s="31" t="s">
        <v>123</v>
      </c>
    </row>
    <row r="32" spans="1:17" ht="13.5">
      <c r="A32" s="36" t="s">
        <v>119</v>
      </c>
      <c r="B32" s="2"/>
      <c r="C32" s="2"/>
      <c r="D32" s="2"/>
      <c r="E32" s="7"/>
      <c r="F32" s="2"/>
      <c r="G32" s="2"/>
      <c r="H32" s="7"/>
      <c r="I32" s="2"/>
      <c r="J32" s="2"/>
      <c r="K32" s="7"/>
      <c r="L32" s="2"/>
      <c r="M32" s="2"/>
      <c r="N32" s="7"/>
      <c r="O32" s="43"/>
      <c r="P32" s="43"/>
      <c r="Q32" s="7"/>
    </row>
    <row r="33" spans="1:17" ht="13.5">
      <c r="A33" s="101" t="s">
        <v>174</v>
      </c>
      <c r="B33" s="2"/>
      <c r="C33" s="2"/>
      <c r="D33" s="2"/>
      <c r="E33" s="7"/>
      <c r="F33" s="2"/>
      <c r="G33" s="2"/>
      <c r="H33" s="7"/>
      <c r="I33" s="2"/>
      <c r="J33" s="2"/>
      <c r="K33" s="7"/>
      <c r="L33" s="2"/>
      <c r="M33" s="2"/>
      <c r="N33" s="7"/>
      <c r="O33" s="43"/>
      <c r="P33" s="43"/>
      <c r="Q33" s="7"/>
    </row>
    <row r="34" spans="1:17" ht="13.5">
      <c r="A34" s="68" t="s">
        <v>120</v>
      </c>
      <c r="B34" s="2"/>
      <c r="C34" s="2"/>
      <c r="D34" s="2"/>
      <c r="E34" s="3"/>
      <c r="F34" s="2"/>
      <c r="G34" s="2"/>
      <c r="H34" s="3"/>
      <c r="I34" s="2"/>
      <c r="J34" s="2"/>
      <c r="K34" s="3"/>
      <c r="L34" s="2"/>
      <c r="M34" s="2"/>
      <c r="N34" s="3"/>
      <c r="O34" s="2"/>
      <c r="P34" s="2"/>
      <c r="Q34" s="3"/>
    </row>
    <row r="35" spans="1:17" ht="13.5">
      <c r="A35" s="68" t="s">
        <v>121</v>
      </c>
      <c r="B35" s="2"/>
      <c r="C35" s="2"/>
      <c r="D35" s="2"/>
      <c r="E35" s="3"/>
      <c r="F35" s="2"/>
      <c r="G35" s="2"/>
      <c r="H35" s="3"/>
      <c r="I35" s="2"/>
      <c r="J35" s="2"/>
      <c r="K35" s="3"/>
      <c r="L35" s="2"/>
      <c r="M35" s="2"/>
      <c r="N35" s="3"/>
      <c r="O35" s="2"/>
      <c r="P35" s="2"/>
      <c r="Q35" s="3"/>
    </row>
  </sheetData>
  <sheetProtection/>
  <mergeCells count="18">
    <mergeCell ref="A29:A31"/>
    <mergeCell ref="A21:B22"/>
    <mergeCell ref="A12:A14"/>
    <mergeCell ref="A23:A25"/>
    <mergeCell ref="A26:A28"/>
    <mergeCell ref="A4:B5"/>
    <mergeCell ref="A6:A8"/>
    <mergeCell ref="A9:A11"/>
    <mergeCell ref="C21:E21"/>
    <mergeCell ref="C4:E4"/>
    <mergeCell ref="F21:H21"/>
    <mergeCell ref="I21:K21"/>
    <mergeCell ref="O4:Q4"/>
    <mergeCell ref="F4:H4"/>
    <mergeCell ref="I4:K4"/>
    <mergeCell ref="L4:N4"/>
    <mergeCell ref="L21:N21"/>
    <mergeCell ref="O21:Q21"/>
  </mergeCells>
  <printOptions/>
  <pageMargins left="0.75" right="0.75" top="1" bottom="1" header="0.512" footer="0.512"/>
  <pageSetup fitToHeight="1" fitToWidth="1" horizontalDpi="600" verticalDpi="600" orientation="landscape" paperSize="9" scale="67" r:id="rId1"/>
  <ignoredErrors>
    <ignoredError sqref="F23:H25 O23:O25 I23:I31" formula="1"/>
    <ignoredError sqref="O29 O30 O26:O28 F28" numberStoredAsText="1" formula="1"/>
    <ignoredError sqref="P26:Q30 D26:E30 G26:H30 F26:F27 F29:F30 G12:G13 H10 D9:F10 G9:G10 D12:F13 D14:F14 H12:H13 G11 G14 H11 H14 D11:F11 J6:J14 P15 M6:M13 P6:P1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O38" sqref="O38"/>
    </sheetView>
  </sheetViews>
  <sheetFormatPr defaultColWidth="9.00390625" defaultRowHeight="13.5"/>
  <cols>
    <col min="1" max="1" width="19.625" style="0" customWidth="1"/>
    <col min="2" max="2" width="18.625" style="0" bestFit="1" customWidth="1"/>
    <col min="3" max="3" width="15.50390625" style="0" bestFit="1" customWidth="1"/>
    <col min="4" max="15" width="10.625" style="0" customWidth="1"/>
  </cols>
  <sheetData>
    <row r="1" spans="1:15" ht="14.25">
      <c r="A1" s="1" t="s">
        <v>172</v>
      </c>
      <c r="B1" s="2"/>
      <c r="C1" s="2"/>
      <c r="D1" s="2"/>
      <c r="E1" s="2"/>
      <c r="F1" s="3"/>
      <c r="G1" s="2"/>
      <c r="H1" s="4"/>
      <c r="I1" s="5"/>
      <c r="J1" s="2"/>
      <c r="K1" s="2"/>
      <c r="L1" s="5"/>
      <c r="M1" s="2"/>
      <c r="N1" s="2"/>
      <c r="O1" s="5" t="s">
        <v>3</v>
      </c>
    </row>
    <row r="2" spans="1:15" ht="15.75">
      <c r="A2" s="6" t="s">
        <v>173</v>
      </c>
      <c r="B2" s="2"/>
      <c r="C2" s="2"/>
      <c r="D2" s="2"/>
      <c r="E2" s="2"/>
      <c r="F2" s="3"/>
      <c r="G2" s="2"/>
      <c r="H2" s="4"/>
      <c r="I2" s="5"/>
      <c r="J2" s="2"/>
      <c r="K2" s="2"/>
      <c r="L2" s="7"/>
      <c r="M2" s="2"/>
      <c r="N2" s="2"/>
      <c r="O2" s="7" t="s">
        <v>4</v>
      </c>
    </row>
    <row r="3" spans="1:15" ht="14.25" thickBot="1">
      <c r="A3" s="2"/>
      <c r="B3" s="2"/>
      <c r="C3" s="2"/>
      <c r="D3" s="2"/>
      <c r="E3" s="2"/>
      <c r="F3" s="3"/>
      <c r="G3" s="2"/>
      <c r="H3" s="4"/>
      <c r="I3" s="5"/>
      <c r="J3" s="2"/>
      <c r="K3" s="2"/>
      <c r="L3" s="3"/>
      <c r="M3" s="2"/>
      <c r="N3" s="2"/>
      <c r="O3" s="3"/>
    </row>
    <row r="4" spans="1:15" ht="27" customHeight="1">
      <c r="A4" s="134"/>
      <c r="B4" s="135"/>
      <c r="C4" s="8" t="s">
        <v>5</v>
      </c>
      <c r="D4" s="138" t="s">
        <v>6</v>
      </c>
      <c r="E4" s="116"/>
      <c r="F4" s="117"/>
      <c r="G4" s="138" t="s">
        <v>7</v>
      </c>
      <c r="H4" s="116"/>
      <c r="I4" s="117"/>
      <c r="J4" s="138" t="s">
        <v>8</v>
      </c>
      <c r="K4" s="116"/>
      <c r="L4" s="117"/>
      <c r="M4" s="115" t="s">
        <v>96</v>
      </c>
      <c r="N4" s="116"/>
      <c r="O4" s="117"/>
    </row>
    <row r="5" spans="1:15" ht="27" customHeight="1" thickBot="1">
      <c r="A5" s="136"/>
      <c r="B5" s="137"/>
      <c r="C5" s="9" t="s">
        <v>9</v>
      </c>
      <c r="D5" s="10" t="s">
        <v>9</v>
      </c>
      <c r="E5" s="11" t="s">
        <v>10</v>
      </c>
      <c r="F5" s="12" t="s">
        <v>11</v>
      </c>
      <c r="G5" s="10" t="s">
        <v>9</v>
      </c>
      <c r="H5" s="13" t="s">
        <v>10</v>
      </c>
      <c r="I5" s="12" t="s">
        <v>11</v>
      </c>
      <c r="J5" s="10" t="s">
        <v>9</v>
      </c>
      <c r="K5" s="11" t="s">
        <v>10</v>
      </c>
      <c r="L5" s="12" t="s">
        <v>11</v>
      </c>
      <c r="M5" s="10" t="s">
        <v>9</v>
      </c>
      <c r="N5" s="11" t="s">
        <v>10</v>
      </c>
      <c r="O5" s="12" t="s">
        <v>11</v>
      </c>
    </row>
    <row r="6" spans="1:15" ht="13.5">
      <c r="A6" s="124" t="s">
        <v>12</v>
      </c>
      <c r="B6" s="14" t="s">
        <v>13</v>
      </c>
      <c r="C6" s="15">
        <v>3936</v>
      </c>
      <c r="D6" s="16">
        <v>4247</v>
      </c>
      <c r="E6" s="17" t="s">
        <v>14</v>
      </c>
      <c r="F6" s="18">
        <v>0.809</v>
      </c>
      <c r="G6" s="16">
        <v>4623</v>
      </c>
      <c r="H6" s="19" t="s">
        <v>15</v>
      </c>
      <c r="I6" s="18">
        <v>0.788</v>
      </c>
      <c r="J6" s="16">
        <v>5381</v>
      </c>
      <c r="K6" s="17" t="s">
        <v>16</v>
      </c>
      <c r="L6" s="18">
        <v>0.786</v>
      </c>
      <c r="M6" s="16">
        <v>6055</v>
      </c>
      <c r="N6" s="20" t="s">
        <v>97</v>
      </c>
      <c r="O6" s="18">
        <v>0.743</v>
      </c>
    </row>
    <row r="7" spans="1:15" ht="13.5">
      <c r="A7" s="125"/>
      <c r="B7" s="21" t="s">
        <v>17</v>
      </c>
      <c r="C7" s="22">
        <v>688</v>
      </c>
      <c r="D7" s="23">
        <v>640</v>
      </c>
      <c r="E7" s="24" t="s">
        <v>18</v>
      </c>
      <c r="F7" s="25" t="s">
        <v>19</v>
      </c>
      <c r="G7" s="23">
        <v>864</v>
      </c>
      <c r="H7" s="26" t="s">
        <v>20</v>
      </c>
      <c r="I7" s="25" t="s">
        <v>21</v>
      </c>
      <c r="J7" s="23">
        <v>1107</v>
      </c>
      <c r="K7" s="20" t="s">
        <v>22</v>
      </c>
      <c r="L7" s="25" t="s">
        <v>23</v>
      </c>
      <c r="M7" s="23">
        <v>1295</v>
      </c>
      <c r="N7" s="20" t="s">
        <v>98</v>
      </c>
      <c r="O7" s="25" t="s">
        <v>24</v>
      </c>
    </row>
    <row r="8" spans="1:15" ht="14.25" thickBot="1">
      <c r="A8" s="126"/>
      <c r="B8" s="27" t="s">
        <v>25</v>
      </c>
      <c r="C8" s="28">
        <v>720</v>
      </c>
      <c r="D8" s="29">
        <v>748</v>
      </c>
      <c r="E8" s="30">
        <v>28</v>
      </c>
      <c r="F8" s="31" t="s">
        <v>26</v>
      </c>
      <c r="G8" s="29">
        <v>759</v>
      </c>
      <c r="H8" s="30">
        <v>11</v>
      </c>
      <c r="I8" s="31" t="s">
        <v>26</v>
      </c>
      <c r="J8" s="29">
        <v>770</v>
      </c>
      <c r="K8" s="30">
        <v>11</v>
      </c>
      <c r="L8" s="31" t="s">
        <v>26</v>
      </c>
      <c r="M8" s="29">
        <v>808</v>
      </c>
      <c r="N8" s="30">
        <v>38</v>
      </c>
      <c r="O8" s="31" t="s">
        <v>26</v>
      </c>
    </row>
    <row r="9" spans="1:15" ht="13.5">
      <c r="A9" s="124" t="s">
        <v>27</v>
      </c>
      <c r="B9" s="14" t="s">
        <v>13</v>
      </c>
      <c r="C9" s="15">
        <v>87</v>
      </c>
      <c r="D9" s="16">
        <v>169</v>
      </c>
      <c r="E9" s="17" t="s">
        <v>28</v>
      </c>
      <c r="F9" s="18">
        <v>0.032</v>
      </c>
      <c r="G9" s="16">
        <v>293</v>
      </c>
      <c r="H9" s="33" t="s">
        <v>29</v>
      </c>
      <c r="I9" s="18">
        <v>0.05</v>
      </c>
      <c r="J9" s="16">
        <v>377</v>
      </c>
      <c r="K9" s="17" t="s">
        <v>30</v>
      </c>
      <c r="L9" s="18">
        <v>0.055</v>
      </c>
      <c r="M9" s="16">
        <v>727</v>
      </c>
      <c r="N9" s="17" t="s">
        <v>99</v>
      </c>
      <c r="O9" s="18">
        <v>0.089</v>
      </c>
    </row>
    <row r="10" spans="1:15" ht="13.5">
      <c r="A10" s="125"/>
      <c r="B10" s="21" t="s">
        <v>17</v>
      </c>
      <c r="C10" s="22">
        <v>-14</v>
      </c>
      <c r="D10" s="23">
        <v>-11</v>
      </c>
      <c r="E10" s="34" t="s">
        <v>31</v>
      </c>
      <c r="F10" s="25" t="s">
        <v>31</v>
      </c>
      <c r="G10" s="23">
        <v>3</v>
      </c>
      <c r="H10" s="34" t="s">
        <v>31</v>
      </c>
      <c r="I10" s="25" t="s">
        <v>31</v>
      </c>
      <c r="J10" s="23">
        <v>16</v>
      </c>
      <c r="K10" s="20" t="s">
        <v>32</v>
      </c>
      <c r="L10" s="25" t="s">
        <v>33</v>
      </c>
      <c r="M10" s="23">
        <v>63</v>
      </c>
      <c r="N10" s="20" t="s">
        <v>100</v>
      </c>
      <c r="O10" s="25" t="s">
        <v>33</v>
      </c>
    </row>
    <row r="11" spans="1:15" ht="14.25" thickBot="1">
      <c r="A11" s="126"/>
      <c r="B11" s="27" t="s">
        <v>34</v>
      </c>
      <c r="C11" s="28">
        <v>30</v>
      </c>
      <c r="D11" s="29">
        <v>39</v>
      </c>
      <c r="E11" s="30">
        <v>9</v>
      </c>
      <c r="F11" s="31" t="s">
        <v>35</v>
      </c>
      <c r="G11" s="29">
        <v>54</v>
      </c>
      <c r="H11" s="30">
        <v>15</v>
      </c>
      <c r="I11" s="31" t="s">
        <v>33</v>
      </c>
      <c r="J11" s="29">
        <v>92</v>
      </c>
      <c r="K11" s="30">
        <v>38</v>
      </c>
      <c r="L11" s="31" t="s">
        <v>33</v>
      </c>
      <c r="M11" s="29">
        <v>136</v>
      </c>
      <c r="N11" s="30">
        <v>44</v>
      </c>
      <c r="O11" s="31" t="s">
        <v>33</v>
      </c>
    </row>
    <row r="12" spans="1:15" ht="13.5">
      <c r="A12" s="124" t="s">
        <v>36</v>
      </c>
      <c r="B12" s="14" t="s">
        <v>13</v>
      </c>
      <c r="C12" s="15">
        <v>222</v>
      </c>
      <c r="D12" s="16">
        <v>460</v>
      </c>
      <c r="E12" s="17" t="s">
        <v>37</v>
      </c>
      <c r="F12" s="18">
        <v>0.087</v>
      </c>
      <c r="G12" s="16">
        <v>494</v>
      </c>
      <c r="H12" s="33" t="s">
        <v>38</v>
      </c>
      <c r="I12" s="18">
        <v>0.084</v>
      </c>
      <c r="J12" s="16">
        <v>515</v>
      </c>
      <c r="K12" s="17" t="s">
        <v>39</v>
      </c>
      <c r="L12" s="18">
        <v>0.075</v>
      </c>
      <c r="M12" s="16">
        <v>450</v>
      </c>
      <c r="N12" s="35" t="s">
        <v>40</v>
      </c>
      <c r="O12" s="18">
        <v>0.055</v>
      </c>
    </row>
    <row r="13" spans="1:15" ht="13.5">
      <c r="A13" s="125"/>
      <c r="B13" s="21" t="s">
        <v>17</v>
      </c>
      <c r="C13" s="22">
        <v>-8</v>
      </c>
      <c r="D13" s="23">
        <v>-35</v>
      </c>
      <c r="E13" s="34" t="s">
        <v>31</v>
      </c>
      <c r="F13" s="25" t="s">
        <v>31</v>
      </c>
      <c r="G13" s="23">
        <v>-28</v>
      </c>
      <c r="H13" s="34" t="s">
        <v>31</v>
      </c>
      <c r="I13" s="25" t="s">
        <v>31</v>
      </c>
      <c r="J13" s="92">
        <v>-5</v>
      </c>
      <c r="K13" s="34" t="s">
        <v>31</v>
      </c>
      <c r="L13" s="25" t="s">
        <v>31</v>
      </c>
      <c r="M13" s="92">
        <v>-15</v>
      </c>
      <c r="N13" s="34" t="s">
        <v>31</v>
      </c>
      <c r="O13" s="25" t="s">
        <v>31</v>
      </c>
    </row>
    <row r="14" spans="1:15" ht="14.25" thickBot="1">
      <c r="A14" s="126"/>
      <c r="B14" s="27" t="s">
        <v>41</v>
      </c>
      <c r="C14" s="28">
        <v>538</v>
      </c>
      <c r="D14" s="29">
        <v>605</v>
      </c>
      <c r="E14" s="30">
        <v>67</v>
      </c>
      <c r="F14" s="31" t="s">
        <v>42</v>
      </c>
      <c r="G14" s="29">
        <v>647</v>
      </c>
      <c r="H14" s="30">
        <v>42</v>
      </c>
      <c r="I14" s="31" t="s">
        <v>42</v>
      </c>
      <c r="J14" s="29">
        <v>556</v>
      </c>
      <c r="K14" s="30">
        <v>-91</v>
      </c>
      <c r="L14" s="31" t="s">
        <v>42</v>
      </c>
      <c r="M14" s="29">
        <v>402</v>
      </c>
      <c r="N14" s="30">
        <v>-154</v>
      </c>
      <c r="O14" s="25" t="s">
        <v>42</v>
      </c>
    </row>
    <row r="15" spans="1:15" ht="13.5">
      <c r="A15" s="124" t="s">
        <v>43</v>
      </c>
      <c r="B15" s="14" t="s">
        <v>13</v>
      </c>
      <c r="C15" s="15">
        <v>228</v>
      </c>
      <c r="D15" s="16">
        <v>367</v>
      </c>
      <c r="E15" s="17" t="s">
        <v>44</v>
      </c>
      <c r="F15" s="18">
        <v>0.07</v>
      </c>
      <c r="G15" s="16">
        <v>437</v>
      </c>
      <c r="H15" s="33" t="s">
        <v>45</v>
      </c>
      <c r="I15" s="18">
        <v>0.075</v>
      </c>
      <c r="J15" s="16">
        <v>555</v>
      </c>
      <c r="K15" s="17" t="s">
        <v>46</v>
      </c>
      <c r="L15" s="18">
        <v>0.081</v>
      </c>
      <c r="M15" s="16">
        <v>898</v>
      </c>
      <c r="N15" s="17" t="s">
        <v>101</v>
      </c>
      <c r="O15" s="18">
        <v>0.11</v>
      </c>
    </row>
    <row r="16" spans="1:15" ht="13.5">
      <c r="A16" s="125"/>
      <c r="B16" s="21" t="s">
        <v>17</v>
      </c>
      <c r="C16" s="22">
        <v>46</v>
      </c>
      <c r="D16" s="23">
        <v>72</v>
      </c>
      <c r="E16" s="20" t="s">
        <v>47</v>
      </c>
      <c r="F16" s="25" t="s">
        <v>31</v>
      </c>
      <c r="G16" s="23">
        <v>77</v>
      </c>
      <c r="H16" s="26" t="s">
        <v>48</v>
      </c>
      <c r="I16" s="25" t="s">
        <v>21</v>
      </c>
      <c r="J16" s="23">
        <v>36</v>
      </c>
      <c r="K16" s="24" t="s">
        <v>49</v>
      </c>
      <c r="L16" s="25" t="s">
        <v>23</v>
      </c>
      <c r="M16" s="23">
        <v>74</v>
      </c>
      <c r="N16" s="20" t="s">
        <v>102</v>
      </c>
      <c r="O16" s="25" t="s">
        <v>23</v>
      </c>
    </row>
    <row r="17" spans="1:15" ht="14.25" thickBot="1">
      <c r="A17" s="126"/>
      <c r="B17" s="27" t="s">
        <v>41</v>
      </c>
      <c r="C17" s="28">
        <v>344</v>
      </c>
      <c r="D17" s="29">
        <v>436</v>
      </c>
      <c r="E17" s="30">
        <v>92</v>
      </c>
      <c r="F17" s="31" t="s">
        <v>26</v>
      </c>
      <c r="G17" s="29">
        <v>498</v>
      </c>
      <c r="H17" s="30">
        <v>62</v>
      </c>
      <c r="I17" s="31" t="s">
        <v>26</v>
      </c>
      <c r="J17" s="29">
        <v>840</v>
      </c>
      <c r="K17" s="30">
        <v>342</v>
      </c>
      <c r="L17" s="31" t="s">
        <v>26</v>
      </c>
      <c r="M17" s="29">
        <v>857</v>
      </c>
      <c r="N17" s="30">
        <v>17</v>
      </c>
      <c r="O17" s="31" t="s">
        <v>26</v>
      </c>
    </row>
    <row r="18" spans="1:15" ht="13.5">
      <c r="A18" s="36" t="s">
        <v>50</v>
      </c>
      <c r="B18" s="37"/>
      <c r="C18" s="38"/>
      <c r="D18" s="38"/>
      <c r="E18" s="39"/>
      <c r="F18" s="40"/>
      <c r="G18" s="38"/>
      <c r="H18" s="41"/>
      <c r="I18" s="40"/>
      <c r="J18" s="42"/>
      <c r="K18" s="39"/>
      <c r="L18" s="40"/>
      <c r="M18" s="42"/>
      <c r="N18" s="39"/>
      <c r="O18" s="7"/>
    </row>
    <row r="19" spans="1:15" ht="13.5">
      <c r="A19" s="36" t="s">
        <v>0</v>
      </c>
      <c r="B19" s="37"/>
      <c r="C19" s="38"/>
      <c r="D19" s="38"/>
      <c r="E19" s="39"/>
      <c r="F19" s="40"/>
      <c r="G19" s="38"/>
      <c r="H19" s="41"/>
      <c r="I19" s="40"/>
      <c r="J19" s="42"/>
      <c r="K19" s="39"/>
      <c r="L19" s="40"/>
      <c r="M19" s="42"/>
      <c r="N19" s="39"/>
      <c r="O19" s="40"/>
    </row>
    <row r="20" spans="1:15" ht="13.5">
      <c r="A20" s="36" t="s">
        <v>1</v>
      </c>
      <c r="B20" s="37"/>
      <c r="C20" s="38"/>
      <c r="D20" s="38"/>
      <c r="E20" s="39"/>
      <c r="F20" s="40"/>
      <c r="G20" s="38"/>
      <c r="H20" s="41"/>
      <c r="I20" s="40"/>
      <c r="J20" s="42"/>
      <c r="K20" s="39"/>
      <c r="L20" s="40"/>
      <c r="M20" s="42"/>
      <c r="N20" s="39"/>
      <c r="O20" s="40"/>
    </row>
    <row r="21" spans="1:15" ht="13.5">
      <c r="A21" s="36" t="s">
        <v>103</v>
      </c>
      <c r="B21" s="37"/>
      <c r="C21" s="38"/>
      <c r="D21" s="38"/>
      <c r="E21" s="39"/>
      <c r="F21" s="40"/>
      <c r="G21" s="38"/>
      <c r="H21" s="41"/>
      <c r="I21" s="40"/>
      <c r="J21" s="42"/>
      <c r="K21" s="39"/>
      <c r="L21" s="40"/>
      <c r="M21" s="42"/>
      <c r="N21" s="39"/>
      <c r="O21" s="40"/>
    </row>
    <row r="22" spans="1:15" ht="13.5">
      <c r="A22" s="36"/>
      <c r="B22" s="37"/>
      <c r="C22" s="38"/>
      <c r="D22" s="38"/>
      <c r="E22" s="39"/>
      <c r="F22" s="40"/>
      <c r="G22" s="38"/>
      <c r="H22" s="41"/>
      <c r="I22" s="40"/>
      <c r="J22" s="42"/>
      <c r="K22" s="39"/>
      <c r="L22" s="40"/>
      <c r="M22" s="42"/>
      <c r="N22" s="39"/>
      <c r="O22" s="40"/>
    </row>
    <row r="23" spans="1:15" ht="16.5" thickBot="1">
      <c r="A23" s="6"/>
      <c r="B23" s="2"/>
      <c r="C23" s="43"/>
      <c r="D23" s="43"/>
      <c r="E23" s="43"/>
      <c r="F23" s="44"/>
      <c r="G23" s="43"/>
      <c r="H23" s="45"/>
      <c r="I23" s="46"/>
      <c r="J23" s="43"/>
      <c r="K23" s="43"/>
      <c r="L23" s="44"/>
      <c r="M23" s="43"/>
      <c r="N23" s="43"/>
      <c r="O23" s="44"/>
    </row>
    <row r="24" spans="1:15" ht="13.5">
      <c r="A24" s="127"/>
      <c r="B24" s="128"/>
      <c r="C24" s="47" t="s">
        <v>51</v>
      </c>
      <c r="D24" s="139" t="s">
        <v>52</v>
      </c>
      <c r="E24" s="119"/>
      <c r="F24" s="120"/>
      <c r="G24" s="139" t="s">
        <v>53</v>
      </c>
      <c r="H24" s="119"/>
      <c r="I24" s="120"/>
      <c r="J24" s="118" t="s">
        <v>54</v>
      </c>
      <c r="K24" s="119"/>
      <c r="L24" s="120"/>
      <c r="M24" s="118" t="s">
        <v>55</v>
      </c>
      <c r="N24" s="119"/>
      <c r="O24" s="120"/>
    </row>
    <row r="25" spans="1:15" ht="26.25" thickBot="1">
      <c r="A25" s="129"/>
      <c r="B25" s="130"/>
      <c r="C25" s="48" t="s">
        <v>56</v>
      </c>
      <c r="D25" s="49" t="s">
        <v>57</v>
      </c>
      <c r="E25" s="50" t="s">
        <v>58</v>
      </c>
      <c r="F25" s="51" t="s">
        <v>59</v>
      </c>
      <c r="G25" s="49" t="s">
        <v>57</v>
      </c>
      <c r="H25" s="50" t="s">
        <v>58</v>
      </c>
      <c r="I25" s="51" t="s">
        <v>60</v>
      </c>
      <c r="J25" s="49" t="s">
        <v>57</v>
      </c>
      <c r="K25" s="50" t="s">
        <v>58</v>
      </c>
      <c r="L25" s="51" t="s">
        <v>60</v>
      </c>
      <c r="M25" s="49" t="s">
        <v>57</v>
      </c>
      <c r="N25" s="50" t="s">
        <v>58</v>
      </c>
      <c r="O25" s="51" t="s">
        <v>61</v>
      </c>
    </row>
    <row r="26" spans="1:15" ht="13.5">
      <c r="A26" s="131" t="s">
        <v>62</v>
      </c>
      <c r="B26" s="52" t="s">
        <v>63</v>
      </c>
      <c r="C26" s="53">
        <v>393.6</v>
      </c>
      <c r="D26" s="54">
        <v>424.7</v>
      </c>
      <c r="E26" s="17" t="s">
        <v>64</v>
      </c>
      <c r="F26" s="18">
        <v>0.809</v>
      </c>
      <c r="G26" s="54">
        <v>462.3</v>
      </c>
      <c r="H26" s="19" t="s">
        <v>65</v>
      </c>
      <c r="I26" s="18">
        <v>0.788</v>
      </c>
      <c r="J26" s="54">
        <v>538.1</v>
      </c>
      <c r="K26" s="17" t="s">
        <v>66</v>
      </c>
      <c r="L26" s="18">
        <v>0.786</v>
      </c>
      <c r="M26" s="69">
        <v>605.5</v>
      </c>
      <c r="N26" s="20" t="s">
        <v>97</v>
      </c>
      <c r="O26" s="18">
        <v>0.743</v>
      </c>
    </row>
    <row r="27" spans="1:15" ht="13.5">
      <c r="A27" s="132"/>
      <c r="B27" s="55" t="s">
        <v>67</v>
      </c>
      <c r="C27" s="56">
        <v>68.8</v>
      </c>
      <c r="D27" s="57">
        <v>64</v>
      </c>
      <c r="E27" s="24" t="s">
        <v>68</v>
      </c>
      <c r="F27" s="25" t="s">
        <v>69</v>
      </c>
      <c r="G27" s="57">
        <v>86.4</v>
      </c>
      <c r="H27" s="26" t="s">
        <v>70</v>
      </c>
      <c r="I27" s="25" t="s">
        <v>69</v>
      </c>
      <c r="J27" s="57">
        <v>110.7</v>
      </c>
      <c r="K27" s="20" t="s">
        <v>71</v>
      </c>
      <c r="L27" s="25" t="s">
        <v>69</v>
      </c>
      <c r="M27" s="70">
        <v>129.5</v>
      </c>
      <c r="N27" s="20" t="s">
        <v>98</v>
      </c>
      <c r="O27" s="25" t="s">
        <v>24</v>
      </c>
    </row>
    <row r="28" spans="1:15" ht="14.25" thickBot="1">
      <c r="A28" s="133"/>
      <c r="B28" s="58" t="s">
        <v>72</v>
      </c>
      <c r="C28" s="59">
        <v>720</v>
      </c>
      <c r="D28" s="60">
        <v>748</v>
      </c>
      <c r="E28" s="30">
        <v>28</v>
      </c>
      <c r="F28" s="31" t="s">
        <v>73</v>
      </c>
      <c r="G28" s="60">
        <v>759</v>
      </c>
      <c r="H28" s="30">
        <v>11</v>
      </c>
      <c r="I28" s="31" t="s">
        <v>73</v>
      </c>
      <c r="J28" s="60">
        <v>770</v>
      </c>
      <c r="K28" s="30">
        <v>11</v>
      </c>
      <c r="L28" s="31" t="s">
        <v>73</v>
      </c>
      <c r="M28" s="32">
        <v>808</v>
      </c>
      <c r="N28" s="30">
        <v>38</v>
      </c>
      <c r="O28" s="31" t="s">
        <v>26</v>
      </c>
    </row>
    <row r="29" spans="1:15" ht="13.5">
      <c r="A29" s="121" t="s">
        <v>74</v>
      </c>
      <c r="B29" s="61" t="s">
        <v>75</v>
      </c>
      <c r="C29" s="62">
        <v>8.7</v>
      </c>
      <c r="D29" s="63">
        <v>16.9</v>
      </c>
      <c r="E29" s="17" t="s">
        <v>76</v>
      </c>
      <c r="F29" s="18">
        <v>0.032</v>
      </c>
      <c r="G29" s="63">
        <v>29.3</v>
      </c>
      <c r="H29" s="33" t="s">
        <v>77</v>
      </c>
      <c r="I29" s="18">
        <v>0.05</v>
      </c>
      <c r="J29" s="63">
        <v>37.7</v>
      </c>
      <c r="K29" s="17" t="s">
        <v>78</v>
      </c>
      <c r="L29" s="18">
        <v>0.055</v>
      </c>
      <c r="M29" s="71">
        <v>72.7</v>
      </c>
      <c r="N29" s="17" t="s">
        <v>99</v>
      </c>
      <c r="O29" s="18">
        <v>0.089</v>
      </c>
    </row>
    <row r="30" spans="1:15" ht="13.5">
      <c r="A30" s="122"/>
      <c r="B30" s="64" t="s">
        <v>67</v>
      </c>
      <c r="C30" s="65">
        <v>-1.4</v>
      </c>
      <c r="D30" s="66">
        <v>-1.1</v>
      </c>
      <c r="E30" s="34" t="s">
        <v>79</v>
      </c>
      <c r="F30" s="25" t="s">
        <v>79</v>
      </c>
      <c r="G30" s="66">
        <v>0.3</v>
      </c>
      <c r="H30" s="34" t="s">
        <v>79</v>
      </c>
      <c r="I30" s="25" t="s">
        <v>79</v>
      </c>
      <c r="J30" s="66">
        <v>1.6</v>
      </c>
      <c r="K30" s="20" t="s">
        <v>80</v>
      </c>
      <c r="L30" s="25" t="s">
        <v>81</v>
      </c>
      <c r="M30" s="72">
        <v>6.3</v>
      </c>
      <c r="N30" s="20" t="s">
        <v>100</v>
      </c>
      <c r="O30" s="25" t="s">
        <v>33</v>
      </c>
    </row>
    <row r="31" spans="1:15" ht="14.25" thickBot="1">
      <c r="A31" s="123"/>
      <c r="B31" s="67" t="s">
        <v>82</v>
      </c>
      <c r="C31" s="28">
        <v>30</v>
      </c>
      <c r="D31" s="29">
        <v>39</v>
      </c>
      <c r="E31" s="30">
        <v>9</v>
      </c>
      <c r="F31" s="31" t="s">
        <v>73</v>
      </c>
      <c r="G31" s="29">
        <v>54</v>
      </c>
      <c r="H31" s="30">
        <v>15</v>
      </c>
      <c r="I31" s="31" t="s">
        <v>73</v>
      </c>
      <c r="J31" s="29">
        <v>92</v>
      </c>
      <c r="K31" s="30">
        <v>38</v>
      </c>
      <c r="L31" s="31" t="s">
        <v>73</v>
      </c>
      <c r="M31" s="32">
        <v>136</v>
      </c>
      <c r="N31" s="30">
        <v>44</v>
      </c>
      <c r="O31" s="31" t="s">
        <v>33</v>
      </c>
    </row>
    <row r="32" spans="1:15" ht="13.5">
      <c r="A32" s="131" t="s">
        <v>83</v>
      </c>
      <c r="B32" s="52" t="s">
        <v>63</v>
      </c>
      <c r="C32" s="53">
        <v>22.2</v>
      </c>
      <c r="D32" s="54">
        <v>46</v>
      </c>
      <c r="E32" s="17" t="s">
        <v>84</v>
      </c>
      <c r="F32" s="18">
        <v>0.087</v>
      </c>
      <c r="G32" s="54">
        <v>49.4</v>
      </c>
      <c r="H32" s="33" t="s">
        <v>38</v>
      </c>
      <c r="I32" s="18">
        <v>0.084</v>
      </c>
      <c r="J32" s="54">
        <v>51.5</v>
      </c>
      <c r="K32" s="17" t="s">
        <v>85</v>
      </c>
      <c r="L32" s="18">
        <v>0.075</v>
      </c>
      <c r="M32" s="71">
        <v>45</v>
      </c>
      <c r="N32" s="35" t="s">
        <v>40</v>
      </c>
      <c r="O32" s="18">
        <v>0.055</v>
      </c>
    </row>
    <row r="33" spans="1:15" ht="13.5">
      <c r="A33" s="132"/>
      <c r="B33" s="55" t="s">
        <v>86</v>
      </c>
      <c r="C33" s="56">
        <v>-0.8</v>
      </c>
      <c r="D33" s="57">
        <v>-3.5</v>
      </c>
      <c r="E33" s="34" t="s">
        <v>79</v>
      </c>
      <c r="F33" s="25" t="s">
        <v>79</v>
      </c>
      <c r="G33" s="57">
        <v>-2.8</v>
      </c>
      <c r="H33" s="34" t="s">
        <v>79</v>
      </c>
      <c r="I33" s="25" t="s">
        <v>79</v>
      </c>
      <c r="J33" s="57">
        <v>-0.5</v>
      </c>
      <c r="K33" s="34" t="s">
        <v>79</v>
      </c>
      <c r="L33" s="25" t="s">
        <v>79</v>
      </c>
      <c r="M33" s="73">
        <v>-1.5</v>
      </c>
      <c r="N33" s="34" t="s">
        <v>31</v>
      </c>
      <c r="O33" s="25" t="s">
        <v>31</v>
      </c>
    </row>
    <row r="34" spans="1:15" ht="14.25" thickBot="1">
      <c r="A34" s="133"/>
      <c r="B34" s="58" t="s">
        <v>82</v>
      </c>
      <c r="C34" s="59">
        <v>538</v>
      </c>
      <c r="D34" s="60">
        <v>605</v>
      </c>
      <c r="E34" s="30">
        <v>67</v>
      </c>
      <c r="F34" s="31" t="s">
        <v>73</v>
      </c>
      <c r="G34" s="60">
        <v>647</v>
      </c>
      <c r="H34" s="30">
        <v>42</v>
      </c>
      <c r="I34" s="31" t="s">
        <v>73</v>
      </c>
      <c r="J34" s="60">
        <v>556</v>
      </c>
      <c r="K34" s="30">
        <v>-91</v>
      </c>
      <c r="L34" s="31" t="s">
        <v>73</v>
      </c>
      <c r="M34" s="32">
        <v>402</v>
      </c>
      <c r="N34" s="30">
        <v>-154</v>
      </c>
      <c r="O34" s="25" t="s">
        <v>42</v>
      </c>
    </row>
    <row r="35" spans="1:15" ht="13.5">
      <c r="A35" s="121" t="s">
        <v>87</v>
      </c>
      <c r="B35" s="61" t="s">
        <v>63</v>
      </c>
      <c r="C35" s="62">
        <v>22.8</v>
      </c>
      <c r="D35" s="63">
        <v>36.7</v>
      </c>
      <c r="E35" s="17" t="s">
        <v>88</v>
      </c>
      <c r="F35" s="18">
        <v>0.07</v>
      </c>
      <c r="G35" s="63">
        <v>43.7</v>
      </c>
      <c r="H35" s="33" t="s">
        <v>89</v>
      </c>
      <c r="I35" s="18">
        <v>0.075</v>
      </c>
      <c r="J35" s="63">
        <v>55.5</v>
      </c>
      <c r="K35" s="17" t="s">
        <v>90</v>
      </c>
      <c r="L35" s="18">
        <v>0.078</v>
      </c>
      <c r="M35" s="71">
        <v>89.8</v>
      </c>
      <c r="N35" s="17" t="s">
        <v>101</v>
      </c>
      <c r="O35" s="18">
        <v>0.11</v>
      </c>
    </row>
    <row r="36" spans="1:15" ht="13.5">
      <c r="A36" s="122"/>
      <c r="B36" s="64" t="s">
        <v>67</v>
      </c>
      <c r="C36" s="65">
        <v>4.6</v>
      </c>
      <c r="D36" s="66">
        <v>7.2</v>
      </c>
      <c r="E36" s="20" t="s">
        <v>91</v>
      </c>
      <c r="F36" s="25" t="s">
        <v>79</v>
      </c>
      <c r="G36" s="66">
        <v>7.7</v>
      </c>
      <c r="H36" s="26" t="s">
        <v>48</v>
      </c>
      <c r="I36" s="25" t="s">
        <v>69</v>
      </c>
      <c r="J36" s="66">
        <v>3.6</v>
      </c>
      <c r="K36" s="24" t="s">
        <v>92</v>
      </c>
      <c r="L36" s="25" t="s">
        <v>69</v>
      </c>
      <c r="M36" s="72">
        <v>7.4</v>
      </c>
      <c r="N36" s="20" t="s">
        <v>102</v>
      </c>
      <c r="O36" s="25" t="s">
        <v>23</v>
      </c>
    </row>
    <row r="37" spans="1:15" ht="14.25" thickBot="1">
      <c r="A37" s="123"/>
      <c r="B37" s="67" t="s">
        <v>82</v>
      </c>
      <c r="C37" s="28">
        <v>344</v>
      </c>
      <c r="D37" s="29">
        <v>436</v>
      </c>
      <c r="E37" s="30">
        <v>92</v>
      </c>
      <c r="F37" s="31" t="s">
        <v>73</v>
      </c>
      <c r="G37" s="29">
        <v>498</v>
      </c>
      <c r="H37" s="30">
        <v>62</v>
      </c>
      <c r="I37" s="31" t="s">
        <v>73</v>
      </c>
      <c r="J37" s="32">
        <v>840</v>
      </c>
      <c r="K37" s="30">
        <v>342</v>
      </c>
      <c r="L37" s="31" t="s">
        <v>73</v>
      </c>
      <c r="M37" s="32">
        <v>857</v>
      </c>
      <c r="N37" s="30">
        <v>17</v>
      </c>
      <c r="O37" s="31" t="s">
        <v>26</v>
      </c>
    </row>
    <row r="38" spans="1:15" ht="13.5">
      <c r="A38" s="36" t="s">
        <v>93</v>
      </c>
      <c r="B38" s="2"/>
      <c r="C38" s="2"/>
      <c r="D38" s="2"/>
      <c r="E38" s="2"/>
      <c r="F38" s="3"/>
      <c r="G38" s="2"/>
      <c r="H38" s="4"/>
      <c r="I38" s="5"/>
      <c r="J38" s="2"/>
      <c r="K38" s="2"/>
      <c r="L38" s="7"/>
      <c r="M38" s="2"/>
      <c r="N38" s="2"/>
      <c r="O38" s="7"/>
    </row>
    <row r="39" spans="1:15" ht="13.5">
      <c r="A39" s="68" t="s">
        <v>94</v>
      </c>
      <c r="B39" s="2"/>
      <c r="C39" s="2"/>
      <c r="D39" s="2"/>
      <c r="E39" s="2"/>
      <c r="F39" s="3"/>
      <c r="G39" s="2"/>
      <c r="H39" s="4"/>
      <c r="I39" s="5"/>
      <c r="J39" s="2"/>
      <c r="K39" s="2"/>
      <c r="L39" s="3"/>
      <c r="M39" s="2"/>
      <c r="N39" s="2"/>
      <c r="O39" s="3"/>
    </row>
    <row r="40" spans="1:15" ht="13.5">
      <c r="A40" s="68" t="s">
        <v>95</v>
      </c>
      <c r="B40" s="2"/>
      <c r="C40" s="2"/>
      <c r="D40" s="2"/>
      <c r="E40" s="2"/>
      <c r="F40" s="3"/>
      <c r="G40" s="2"/>
      <c r="H40" s="4"/>
      <c r="I40" s="5"/>
      <c r="J40" s="2"/>
      <c r="K40" s="2"/>
      <c r="L40" s="3"/>
      <c r="M40" s="2"/>
      <c r="N40" s="2"/>
      <c r="O40" s="3"/>
    </row>
    <row r="41" spans="1:15" ht="13.5">
      <c r="A41" s="68" t="s">
        <v>127</v>
      </c>
      <c r="B41" s="2"/>
      <c r="C41" s="2"/>
      <c r="D41" s="2"/>
      <c r="E41" s="2"/>
      <c r="F41" s="3"/>
      <c r="G41" s="2"/>
      <c r="H41" s="4"/>
      <c r="I41" s="5"/>
      <c r="J41" s="2"/>
      <c r="K41" s="2"/>
      <c r="L41" s="3"/>
      <c r="M41" s="2"/>
      <c r="N41" s="2"/>
      <c r="O41" s="3"/>
    </row>
    <row r="42" spans="1:15" ht="13.5">
      <c r="A42" s="68" t="s">
        <v>2</v>
      </c>
      <c r="B42" s="2"/>
      <c r="C42" s="2"/>
      <c r="D42" s="2"/>
      <c r="E42" s="2"/>
      <c r="F42" s="3"/>
      <c r="G42" s="2"/>
      <c r="H42" s="4"/>
      <c r="I42" s="5"/>
      <c r="J42" s="2"/>
      <c r="K42" s="2"/>
      <c r="L42" s="3"/>
      <c r="M42" s="2"/>
      <c r="N42" s="2"/>
      <c r="O42" s="3"/>
    </row>
  </sheetData>
  <sheetProtection/>
  <mergeCells count="18">
    <mergeCell ref="A4:B5"/>
    <mergeCell ref="A35:A37"/>
    <mergeCell ref="A24:B25"/>
    <mergeCell ref="A12:A14"/>
    <mergeCell ref="A15:A17"/>
    <mergeCell ref="A26:A28"/>
    <mergeCell ref="A29:A31"/>
    <mergeCell ref="A32:A34"/>
    <mergeCell ref="D4:F4"/>
    <mergeCell ref="A6:A8"/>
    <mergeCell ref="A9:A11"/>
    <mergeCell ref="M4:O4"/>
    <mergeCell ref="M24:O24"/>
    <mergeCell ref="G24:I24"/>
    <mergeCell ref="J24:L24"/>
    <mergeCell ref="G4:I4"/>
    <mergeCell ref="J4:L4"/>
    <mergeCell ref="D24:F24"/>
  </mergeCells>
  <printOptions/>
  <pageMargins left="0.75" right="0.75" top="1" bottom="1" header="0.512" footer="0.512"/>
  <pageSetup fitToHeight="1" fitToWidth="1" horizontalDpi="600" verticalDpi="600" orientation="landscape" paperSize="9" scale="72" r:id="rId1"/>
  <ignoredErrors>
    <ignoredError sqref="D6:O17 D19:O37 D18:N18 D39:O42 D38:N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wataru.sasaki</dc:creator>
  <cp:keywords/>
  <dc:description/>
  <cp:lastModifiedBy>01131773</cp:lastModifiedBy>
  <cp:lastPrinted>2019-10-08T05:32:25Z</cp:lastPrinted>
  <dcterms:created xsi:type="dcterms:W3CDTF">2010-10-08T03:35:11Z</dcterms:created>
  <dcterms:modified xsi:type="dcterms:W3CDTF">2022-10-11T01:48:07Z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