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stretailing365.sharepoint.com/sites/0AK-gWZkYbjgOUk9PVA/Shared Documents/01_アナリスト向け説明会/2607・65期3Q決算説明会/13_HP（財務・業績）/03_【後①】当日提出、後日公開/【未】ファーストリテイリングについて（日英中）/"/>
    </mc:Choice>
  </mc:AlternateContent>
  <xr:revisionPtr revIDLastSave="49" documentId="8_{476314DC-1782-48F2-87E9-057265DFF3E1}" xr6:coauthVersionLast="47" xr6:coauthVersionMax="47" xr10:uidLastSave="{6AC436B8-4557-49B5-97C9-25ABCD5C1D43}"/>
  <bookViews>
    <workbookView xWindow="28680" yWindow="-120" windowWidth="29040" windowHeight="15720" xr2:uid="{00000000-000D-0000-FFFF-FFFF00000000}"/>
  </bookViews>
  <sheets>
    <sheet name="FR2013-  (IFRS)" sheetId="2" r:id="rId1"/>
    <sheet name="FR1992-FY2014 (JGAAP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2" l="1"/>
  <c r="O19" i="2"/>
  <c r="O18" i="2"/>
  <c r="O17" i="2"/>
  <c r="O16" i="2"/>
  <c r="O15" i="2"/>
  <c r="N20" i="2"/>
  <c r="N19" i="2"/>
  <c r="N18" i="2"/>
  <c r="N17" i="2"/>
  <c r="N16" i="2"/>
  <c r="N15" i="2"/>
  <c r="L20" i="2"/>
  <c r="L19" i="2"/>
  <c r="L18" i="2"/>
  <c r="L17" i="2"/>
  <c r="L16" i="2"/>
  <c r="L15" i="2"/>
  <c r="P14" i="2"/>
  <c r="P20" i="2"/>
  <c r="P19" i="2"/>
  <c r="P18" i="2"/>
  <c r="P17" i="2"/>
  <c r="P16" i="2"/>
  <c r="P15" i="2"/>
  <c r="K15" i="2"/>
  <c r="J15" i="2"/>
  <c r="I15" i="2"/>
  <c r="H15" i="2"/>
  <c r="G15" i="2"/>
  <c r="F15" i="2"/>
  <c r="E15" i="2"/>
  <c r="D15" i="2"/>
  <c r="C15" i="2"/>
  <c r="M15" i="2"/>
  <c r="K20" i="2" l="1"/>
  <c r="K19" i="2"/>
  <c r="K18" i="2"/>
  <c r="K17" i="2"/>
  <c r="K16" i="2"/>
  <c r="M20" i="2"/>
  <c r="M19" i="2"/>
  <c r="M18" i="2"/>
  <c r="M17" i="2"/>
  <c r="M16" i="2"/>
  <c r="I20" i="2"/>
  <c r="I19" i="2"/>
  <c r="I18" i="2"/>
  <c r="I17" i="2"/>
  <c r="I16" i="2"/>
  <c r="H20" i="2"/>
  <c r="H19" i="2"/>
  <c r="H18" i="2"/>
  <c r="H17" i="2"/>
  <c r="H16" i="2"/>
  <c r="J20" i="2"/>
  <c r="J19" i="2"/>
  <c r="J18" i="2"/>
  <c r="J17" i="2"/>
  <c r="J16" i="2"/>
  <c r="G20" i="2"/>
  <c r="G19" i="2"/>
  <c r="G18" i="2"/>
  <c r="G17" i="2"/>
  <c r="G16" i="2"/>
  <c r="F20" i="2"/>
  <c r="E20" i="2"/>
  <c r="F19" i="2"/>
  <c r="F18" i="2"/>
  <c r="F17" i="2"/>
  <c r="F16" i="2"/>
  <c r="Y20" i="1"/>
  <c r="Y19" i="1"/>
  <c r="Y18" i="1"/>
  <c r="Y17" i="1"/>
  <c r="Y16" i="1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X16" i="1"/>
  <c r="X17" i="1"/>
  <c r="X18" i="1"/>
  <c r="X19" i="1"/>
  <c r="X20" i="1"/>
  <c r="W16" i="1"/>
  <c r="W20" i="1"/>
  <c r="W19" i="1"/>
  <c r="W18" i="1"/>
  <c r="W17" i="1"/>
  <c r="V20" i="1"/>
  <c r="V17" i="1"/>
  <c r="V18" i="1"/>
  <c r="V19" i="1"/>
  <c r="V16" i="1"/>
</calcChain>
</file>

<file path=xl/sharedStrings.xml><?xml version="1.0" encoding="utf-8"?>
<sst xmlns="http://schemas.openxmlformats.org/spreadsheetml/2006/main" count="131" uniqueCount="88">
  <si>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</si>
  <si>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</si>
  <si>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</si>
  <si>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</si>
  <si>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</si>
  <si>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</si>
  <si>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</si>
  <si>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</si>
  <si>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</si>
  <si>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</si>
  <si>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</si>
  <si>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</si>
  <si>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</si>
  <si>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</si>
  <si>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</si>
  <si>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株式会社ファーストリテイリング</t>
    <rPh sb="0" eb="4">
      <t>カブシキガイシャ</t>
    </rPh>
    <phoneticPr fontId="2"/>
  </si>
  <si>
    <t>FAST RETAILING CO., LTD.</t>
    <phoneticPr fontId="2"/>
  </si>
  <si>
    <t>1992年</t>
    <rPh sb="4" eb="5">
      <t>ネン</t>
    </rPh>
    <phoneticPr fontId="2"/>
  </si>
  <si>
    <t>1993年</t>
    <rPh sb="4" eb="5">
      <t>ネン</t>
    </rPh>
    <phoneticPr fontId="2"/>
  </si>
  <si>
    <t>1995年</t>
    <rPh sb="4" eb="5">
      <t>ネン</t>
    </rPh>
    <phoneticPr fontId="2"/>
  </si>
  <si>
    <t>1996年</t>
    <rPh sb="4" eb="5">
      <t>ネン</t>
    </rPh>
    <phoneticPr fontId="2"/>
  </si>
  <si>
    <t>1997年</t>
    <rPh sb="4" eb="5">
      <t>ネン</t>
    </rPh>
    <phoneticPr fontId="2"/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</si>
  <si>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</si>
  <si>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</si>
  <si>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</si>
  <si>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</si>
  <si>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</si>
  <si>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</si>
  <si>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</si>
  <si>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</si>
  <si>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</si>
  <si>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</si>
  <si>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</si>
  <si>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</si>
  <si>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</si>
  <si>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8月期</t>
    <rPh sb="1" eb="3">
      <t>ガツキ</t>
    </rPh>
    <phoneticPr fontId="2"/>
  </si>
  <si>
    <r>
      <t>売上高　（億円）</t>
    </r>
    <r>
      <rPr>
        <sz val="10"/>
        <rFont val="Arial"/>
        <family val="2"/>
      </rPr>
      <t/>
    </r>
    <rPh sb="0" eb="2">
      <t>ウリアゲ</t>
    </rPh>
    <rPh sb="2" eb="3">
      <t>ダカ</t>
    </rPh>
    <rPh sb="5" eb="7">
      <t>オクエン</t>
    </rPh>
    <phoneticPr fontId="2"/>
  </si>
  <si>
    <t>店舗数（フランチャイズ店舗を含む）</t>
    <rPh sb="0" eb="3">
      <t>テンポスウ</t>
    </rPh>
    <rPh sb="11" eb="13">
      <t>テンポ</t>
    </rPh>
    <rPh sb="14" eb="15">
      <t>フク</t>
    </rPh>
    <phoneticPr fontId="2"/>
  </si>
  <si>
    <t>Stores (including franchise stores)</t>
    <phoneticPr fontId="2"/>
  </si>
  <si>
    <t>Net sales (Billions of Yen)</t>
    <phoneticPr fontId="2"/>
  </si>
  <si>
    <t>営業利益　（億円）</t>
    <rPh sb="0" eb="2">
      <t>エイギョウ</t>
    </rPh>
    <rPh sb="2" eb="4">
      <t>リエキ</t>
    </rPh>
    <rPh sb="6" eb="8">
      <t>オクエン</t>
    </rPh>
    <phoneticPr fontId="2"/>
  </si>
  <si>
    <t>経常利益　（億円）</t>
    <rPh sb="0" eb="2">
      <t>ケイジョウ</t>
    </rPh>
    <rPh sb="2" eb="4">
      <t>リエキ</t>
    </rPh>
    <rPh sb="6" eb="8">
      <t>オクエン</t>
    </rPh>
    <phoneticPr fontId="2"/>
  </si>
  <si>
    <t>当期利益　（億円）</t>
    <rPh sb="0" eb="2">
      <t>トウキ</t>
    </rPh>
    <rPh sb="2" eb="4">
      <t>リエキ</t>
    </rPh>
    <rPh sb="6" eb="8">
      <t>オクエン</t>
    </rPh>
    <phoneticPr fontId="2"/>
  </si>
  <si>
    <t>FY1992</t>
    <phoneticPr fontId="2"/>
  </si>
  <si>
    <t>FY2008</t>
    <phoneticPr fontId="2"/>
  </si>
  <si>
    <t>FY2009</t>
    <phoneticPr fontId="2"/>
  </si>
  <si>
    <t>FY2010</t>
    <phoneticPr fontId="2"/>
  </si>
  <si>
    <t>ファーストリテイリング：　業績、店舗数の推移</t>
    <rPh sb="13" eb="15">
      <t>ギョウセキ</t>
    </rPh>
    <rPh sb="16" eb="19">
      <t>テンポスウ</t>
    </rPh>
    <rPh sb="20" eb="22">
      <t>スイイ</t>
    </rPh>
    <phoneticPr fontId="2"/>
  </si>
  <si>
    <t>FAST RETAILING Business Results and Store Numbers</t>
    <phoneticPr fontId="2"/>
  </si>
  <si>
    <t>8月期予</t>
    <rPh sb="1" eb="3">
      <t>ガツキ</t>
    </rPh>
    <rPh sb="3" eb="4">
      <t>ヨ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</si>
  <si>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</si>
  <si>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</si>
  <si>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FY2011</t>
    <phoneticPr fontId="2"/>
  </si>
  <si>
    <t>FY2012</t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</si>
  <si>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</si>
  <si>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</si>
  <si>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FY2013</t>
  </si>
  <si>
    <t>2015年</t>
    <rPh sb="4" eb="5">
      <t>ネン</t>
    </rPh>
    <phoneticPr fontId="2"/>
  </si>
  <si>
    <r>
      <t>売上収益　（億円）</t>
    </r>
    <r>
      <rPr>
        <sz val="10"/>
        <rFont val="Arial"/>
        <family val="2"/>
      </rPr>
      <t/>
    </r>
    <rPh sb="0" eb="2">
      <t>ウリアゲ</t>
    </rPh>
    <rPh sb="2" eb="4">
      <t>シュウエキ</t>
    </rPh>
    <rPh sb="6" eb="8">
      <t>オクエン</t>
    </rPh>
    <phoneticPr fontId="2"/>
  </si>
  <si>
    <t>Revenue (Billions of Yen)</t>
    <phoneticPr fontId="2"/>
  </si>
  <si>
    <t>日本基準／ＪＧＡＡＰ</t>
    <rPh sb="0" eb="2">
      <t>ニホン</t>
    </rPh>
    <rPh sb="2" eb="4">
      <t>キジュン</t>
    </rPh>
    <phoneticPr fontId="2"/>
  </si>
  <si>
    <t>国際会計基準／ＩＦＲＳ</t>
    <rPh sb="0" eb="2">
      <t>コクサイ</t>
    </rPh>
    <rPh sb="2" eb="4">
      <t>カイケイ</t>
    </rPh>
    <rPh sb="4" eb="6">
      <t>キジュン</t>
    </rPh>
    <phoneticPr fontId="2"/>
  </si>
  <si>
    <t>Note 1: On a consolidated basis from fiscal 2002.</t>
    <phoneticPr fontId="2"/>
  </si>
  <si>
    <t>（注 1）2002年度から連結ベースのデータを記載しています。</t>
    <phoneticPr fontId="2"/>
  </si>
  <si>
    <t>8月期(参考）</t>
    <rPh sb="1" eb="3">
      <t>ガツキ</t>
    </rPh>
    <rPh sb="4" eb="6">
      <t>サンコウ</t>
    </rPh>
    <phoneticPr fontId="2"/>
  </si>
  <si>
    <t xml:space="preserve">Note 2: FAST RETAILING adopted IFRS from fiscal 2014. JGAAP data presented for fiscal 2014 is not subject to audit by the independent auditors of the Company. </t>
    <phoneticPr fontId="2"/>
  </si>
  <si>
    <t>Operating profit (Billions of Yen)</t>
    <phoneticPr fontId="2"/>
  </si>
  <si>
    <t>Operating income (Billions of Yen)</t>
    <phoneticPr fontId="2"/>
  </si>
  <si>
    <t>Ordinary income (Billions of Yen)</t>
    <phoneticPr fontId="2"/>
  </si>
  <si>
    <t>Net income (Billions of Yen)</t>
    <phoneticPr fontId="2"/>
  </si>
  <si>
    <t>親会社の所有者に帰属する当期利益　（億円）</t>
    <rPh sb="0" eb="3">
      <t>オヤガイシャ</t>
    </rPh>
    <rPh sb="4" eb="7">
      <t>ショユウシャ</t>
    </rPh>
    <rPh sb="8" eb="10">
      <t>キゾク</t>
    </rPh>
    <rPh sb="12" eb="14">
      <t>トウキ</t>
    </rPh>
    <rPh sb="14" eb="16">
      <t>リエキ</t>
    </rPh>
    <rPh sb="18" eb="20">
      <t>オクエン</t>
    </rPh>
    <phoneticPr fontId="2"/>
  </si>
  <si>
    <t>Profit attributable to owners of the parent (Billions of Yen)</t>
    <phoneticPr fontId="2"/>
  </si>
  <si>
    <t>（注 2）2014年8月期通期決算より国際会計基準（ＩＦＲＳ）を適用したため、2014年8月期の日本基準の数値は監査意見対象外です。</t>
    <phoneticPr fontId="2"/>
  </si>
  <si>
    <t>FY2014
(Reference)</t>
    <phoneticPr fontId="2"/>
  </si>
  <si>
    <t>1994年</t>
    <rPh sb="4" eb="5">
      <t>ネン</t>
    </rPh>
    <phoneticPr fontId="2"/>
  </si>
  <si>
    <t>2016年</t>
    <rPh sb="4" eb="5">
      <t>ネン</t>
    </rPh>
    <phoneticPr fontId="2"/>
  </si>
  <si>
    <t>税引前利益　（億円）</t>
    <rPh sb="0" eb="2">
      <t>ゼイビキ</t>
    </rPh>
    <rPh sb="2" eb="3">
      <t>マエ</t>
    </rPh>
    <rPh sb="3" eb="5">
      <t>リエキ</t>
    </rPh>
    <rPh sb="7" eb="9">
      <t>オクエン</t>
    </rPh>
    <phoneticPr fontId="2"/>
  </si>
  <si>
    <t>Profit before income taxes (Billions of Yen)</t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</si>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</sst>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0_);[Red]\(#,##0.00\)"/>
    <numFmt numFmtId="178" formatCode="0.000_);[Red]\(0.000\)"/>
    <numFmt numFmtId="179" formatCode="#,##0.0_);[Red]\(#,##0.0\)"/>
    <numFmt numFmtId="180" formatCode="&quot;(予想&quot;yyyy/mm/dd&quot;時点)&quot;"/>
    <numFmt numFmtId="181" formatCode="&quot;(Estimate as of &quot;dd/mm/yyyy&quot;)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9"/>
      <name val="Meiryo UI"/>
      <family val="3"/>
      <charset val="128"/>
    </font>
    <font>
      <b/>
      <sz val="9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/>
    </xf>
    <xf numFmtId="177" fontId="5" fillId="3" borderId="1" xfId="1" applyNumberFormat="1" applyFont="1" applyFill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0" fontId="9" fillId="0" borderId="0" xfId="0" applyFont="1"/>
    <xf numFmtId="0" fontId="6" fillId="3" borderId="0" xfId="0" applyFont="1" applyFill="1"/>
    <xf numFmtId="0" fontId="9" fillId="0" borderId="2" xfId="0" applyFont="1" applyBorder="1"/>
    <xf numFmtId="0" fontId="10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6" fillId="0" borderId="1" xfId="0" applyFont="1" applyBorder="1"/>
    <xf numFmtId="178" fontId="5" fillId="0" borderId="1" xfId="1" applyNumberFormat="1" applyFont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80" fontId="6" fillId="0" borderId="0" xfId="0" applyNumberFormat="1" applyFont="1" applyAlignment="1">
      <alignment horizontal="right"/>
    </xf>
    <xf numFmtId="176" fontId="5" fillId="0" borderId="1" xfId="1" applyNumberFormat="1" applyFont="1" applyBorder="1" applyAlignment="1">
      <alignment vertical="center"/>
    </xf>
    <xf numFmtId="176" fontId="5" fillId="3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81" fontId="6" fillId="0" borderId="0" xfId="0" applyNumberFormat="1" applyFont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179" fontId="5" fillId="0" borderId="1" xfId="1" applyNumberFormat="1" applyFont="1" applyBorder="1" applyAlignment="1">
      <alignment vertical="center"/>
    </xf>
    <xf numFmtId="179" fontId="5" fillId="0" borderId="1" xfId="1" applyNumberFormat="1" applyFont="1" applyFill="1" applyBorder="1" applyAlignment="1">
      <alignment vertical="center"/>
    </xf>
    <xf numFmtId="176" fontId="5" fillId="0" borderId="0" xfId="0" applyNumberFormat="1" applyFont="1"/>
    <xf numFmtId="179" fontId="5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showGridLines="0" tabSelected="1"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P11" sqref="P11"/>
    </sheetView>
  </sheetViews>
  <sheetFormatPr defaultRowHeight="15.75" x14ac:dyDescent="0.25"/>
  <cols>
    <col min="1" max="1" width="1.625" style="2" customWidth="1"/>
    <col min="2" max="2" width="53" style="2" customWidth="1"/>
    <col min="3" max="5" width="13.625" style="2" hidden="1" customWidth="1"/>
    <col min="6" max="11" width="13.625" style="2" customWidth="1"/>
    <col min="12" max="15" width="13.375" style="2" customWidth="1"/>
    <col min="16" max="16" width="25.625" style="2" customWidth="1"/>
    <col min="17" max="16384" width="9" style="2"/>
  </cols>
  <sheetData>
    <row r="1" spans="2:16" x14ac:dyDescent="0.25">
      <c r="B1" s="1" t="s">
        <v>61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 t="s">
        <v>15</v>
      </c>
    </row>
    <row r="2" spans="2:1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16</v>
      </c>
    </row>
    <row r="3" spans="2:16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8.75" customHeight="1" x14ac:dyDescent="0.25">
      <c r="B4" s="5" t="s">
        <v>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1">
        <v>46212</v>
      </c>
    </row>
    <row r="5" spans="2:16" ht="13.5" customHeight="1" x14ac:dyDescent="0.25">
      <c r="B5" s="6"/>
      <c r="C5" s="7" t="s">
        <v>54</v>
      </c>
      <c r="D5" s="7" t="s">
        <v>55</v>
      </c>
      <c r="E5" s="7" t="s">
        <v>57</v>
      </c>
      <c r="F5" s="7" t="s">
        <v>75</v>
      </c>
      <c r="G5" s="7" t="s">
        <v>78</v>
      </c>
      <c r="H5" s="7" t="s">
        <v>79</v>
      </c>
      <c r="I5" s="7" t="s">
        <v>80</v>
      </c>
      <c r="J5" s="7" t="s">
        <v>81</v>
      </c>
      <c r="K5" s="7" t="s">
        <v>82</v>
      </c>
      <c r="L5" s="7" t="s">
        <v>83</v>
      </c>
      <c r="M5" s="7" t="s">
        <v>84</v>
      </c>
      <c r="N5" s="7" t="s">
        <v>85</v>
      </c>
      <c r="O5" s="7" t="s">
        <v>86</v>
      </c>
      <c r="P5" s="7" t="s">
        <v>87</v>
      </c>
    </row>
    <row r="6" spans="2:16" ht="13.5" customHeight="1" x14ac:dyDescent="0.25">
      <c r="B6" s="8"/>
      <c r="C6" s="9" t="s">
        <v>35</v>
      </c>
      <c r="D6" s="9" t="s">
        <v>35</v>
      </c>
      <c r="E6" s="9" t="s">
        <v>35</v>
      </c>
      <c r="F6" s="9" t="s">
        <v>35</v>
      </c>
      <c r="G6" s="9" t="s">
        <v>35</v>
      </c>
      <c r="H6" s="9" t="s">
        <v>35</v>
      </c>
      <c r="I6" s="9" t="s">
        <v>35</v>
      </c>
      <c r="J6" s="9" t="s">
        <v>35</v>
      </c>
      <c r="K6" s="9" t="s">
        <v>35</v>
      </c>
      <c r="L6" s="9" t="s">
        <v>35</v>
      </c>
      <c r="M6" s="9" t="s">
        <v>35</v>
      </c>
      <c r="N6" s="9" t="s">
        <v>35</v>
      </c>
      <c r="O6" s="9" t="s">
        <v>35</v>
      </c>
      <c r="P6" s="9" t="s">
        <v>49</v>
      </c>
    </row>
    <row r="7" spans="2:16" ht="18.75" customHeight="1" x14ac:dyDescent="0.25">
      <c r="B7" s="10" t="s">
        <v>58</v>
      </c>
      <c r="C7" s="32">
        <v>11429</v>
      </c>
      <c r="D7" s="33">
        <v>13829</v>
      </c>
      <c r="E7" s="34">
        <v>16817</v>
      </c>
      <c r="F7" s="34">
        <v>17864</v>
      </c>
      <c r="G7" s="34">
        <v>18619</v>
      </c>
      <c r="H7" s="34">
        <v>21300</v>
      </c>
      <c r="I7" s="34">
        <v>22905</v>
      </c>
      <c r="J7" s="34">
        <v>20088</v>
      </c>
      <c r="K7" s="34">
        <v>21329</v>
      </c>
      <c r="L7" s="34">
        <v>23011</v>
      </c>
      <c r="M7" s="34">
        <v>27665</v>
      </c>
      <c r="N7" s="34">
        <v>31038</v>
      </c>
      <c r="O7" s="34">
        <v>34005</v>
      </c>
      <c r="P7" s="34">
        <v>39700</v>
      </c>
    </row>
    <row r="8" spans="2:16" ht="18.75" customHeight="1" x14ac:dyDescent="0.25">
      <c r="B8" s="10" t="s">
        <v>40</v>
      </c>
      <c r="C8" s="32">
        <v>1341</v>
      </c>
      <c r="D8" s="33">
        <v>1304</v>
      </c>
      <c r="E8" s="34">
        <v>1644</v>
      </c>
      <c r="F8" s="34">
        <v>1272</v>
      </c>
      <c r="G8" s="34">
        <v>1764</v>
      </c>
      <c r="H8" s="34">
        <v>2362</v>
      </c>
      <c r="I8" s="34">
        <v>2576</v>
      </c>
      <c r="J8" s="34">
        <v>1493</v>
      </c>
      <c r="K8" s="34">
        <v>2490</v>
      </c>
      <c r="L8" s="34">
        <v>2973</v>
      </c>
      <c r="M8" s="34">
        <v>3810</v>
      </c>
      <c r="N8" s="34">
        <v>5009</v>
      </c>
      <c r="O8" s="34">
        <v>5642</v>
      </c>
      <c r="P8" s="34">
        <v>7300</v>
      </c>
    </row>
    <row r="9" spans="2:16" ht="18.75" customHeight="1" x14ac:dyDescent="0.25">
      <c r="B9" s="10" t="s">
        <v>76</v>
      </c>
      <c r="C9" s="32">
        <v>1557</v>
      </c>
      <c r="D9" s="33">
        <v>1354</v>
      </c>
      <c r="E9" s="34">
        <v>1806</v>
      </c>
      <c r="F9" s="34">
        <v>902</v>
      </c>
      <c r="G9" s="34">
        <v>1933</v>
      </c>
      <c r="H9" s="34">
        <v>2426</v>
      </c>
      <c r="I9" s="34">
        <v>2524</v>
      </c>
      <c r="J9" s="34">
        <v>1528</v>
      </c>
      <c r="K9" s="34">
        <v>2658</v>
      </c>
      <c r="L9" s="34">
        <v>4135</v>
      </c>
      <c r="M9" s="34">
        <v>4379</v>
      </c>
      <c r="N9" s="34">
        <v>5572</v>
      </c>
      <c r="O9" s="34">
        <v>6505</v>
      </c>
      <c r="P9" s="34">
        <v>7800</v>
      </c>
    </row>
    <row r="10" spans="2:16" ht="18.75" customHeight="1" x14ac:dyDescent="0.25">
      <c r="B10" s="10" t="s">
        <v>70</v>
      </c>
      <c r="C10" s="32">
        <v>1045</v>
      </c>
      <c r="D10" s="33">
        <v>745</v>
      </c>
      <c r="E10" s="34">
        <v>1100</v>
      </c>
      <c r="F10" s="34">
        <v>480</v>
      </c>
      <c r="G10" s="34">
        <v>1192</v>
      </c>
      <c r="H10" s="34">
        <v>1548</v>
      </c>
      <c r="I10" s="34">
        <v>1625</v>
      </c>
      <c r="J10" s="34">
        <v>903</v>
      </c>
      <c r="K10" s="34">
        <v>1698</v>
      </c>
      <c r="L10" s="34">
        <v>2733</v>
      </c>
      <c r="M10" s="34">
        <v>2962</v>
      </c>
      <c r="N10" s="34">
        <v>3719</v>
      </c>
      <c r="O10" s="34">
        <v>4330</v>
      </c>
      <c r="P10" s="34">
        <v>5000</v>
      </c>
    </row>
    <row r="11" spans="2:16" ht="18.75" customHeight="1" x14ac:dyDescent="0.25">
      <c r="B11" s="10" t="s">
        <v>37</v>
      </c>
      <c r="C11" s="17">
        <v>2449</v>
      </c>
      <c r="D11" s="18">
        <v>2753</v>
      </c>
      <c r="E11" s="35">
        <v>2978</v>
      </c>
      <c r="F11" s="35">
        <v>3160</v>
      </c>
      <c r="G11" s="35">
        <v>3294</v>
      </c>
      <c r="H11" s="35">
        <v>3445</v>
      </c>
      <c r="I11" s="35">
        <v>3589</v>
      </c>
      <c r="J11" s="35">
        <v>3630</v>
      </c>
      <c r="K11" s="35">
        <v>3527</v>
      </c>
      <c r="L11" s="35">
        <v>3562</v>
      </c>
      <c r="M11" s="35">
        <v>3578</v>
      </c>
      <c r="N11" s="35">
        <v>3595</v>
      </c>
      <c r="O11" s="35">
        <v>3570</v>
      </c>
      <c r="P11" s="35">
        <v>3518</v>
      </c>
    </row>
    <row r="12" spans="2:16" ht="15" customHeight="1" x14ac:dyDescent="0.25">
      <c r="B12" s="19"/>
      <c r="C12" s="4"/>
      <c r="D12" s="4"/>
    </row>
    <row r="13" spans="2:16" ht="19.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 ht="21.75" customHeight="1" x14ac:dyDescent="0.25">
      <c r="B14" s="1" t="s">
        <v>48</v>
      </c>
      <c r="C14" s="21"/>
      <c r="D14" s="21"/>
      <c r="E14" s="3"/>
      <c r="F14" s="3"/>
      <c r="G14" s="3"/>
      <c r="H14" s="3"/>
      <c r="I14" s="3"/>
      <c r="J14" s="3"/>
      <c r="K14" s="3"/>
      <c r="L14" s="36"/>
      <c r="M14" s="36"/>
      <c r="N14" s="36"/>
      <c r="O14" s="36"/>
      <c r="P14" s="36">
        <f>P4</f>
        <v>46212</v>
      </c>
    </row>
    <row r="15" spans="2:16" ht="15.75" customHeight="1" x14ac:dyDescent="0.25">
      <c r="B15" s="22"/>
      <c r="C15" s="37" t="str">
        <f t="shared" ref="C15:K15" si="0">"FY"&amp;LEFT(C5,4)</f>
        <v>FY2013</v>
      </c>
      <c r="D15" s="37" t="str">
        <f t="shared" si="0"/>
        <v>FY2014</v>
      </c>
      <c r="E15" s="37" t="str">
        <f t="shared" si="0"/>
        <v>FY2015</v>
      </c>
      <c r="F15" s="37" t="str">
        <f t="shared" si="0"/>
        <v>FY2016</v>
      </c>
      <c r="G15" s="37" t="str">
        <f t="shared" si="0"/>
        <v>FY2017</v>
      </c>
      <c r="H15" s="37" t="str">
        <f t="shared" si="0"/>
        <v>FY2018</v>
      </c>
      <c r="I15" s="37" t="str">
        <f t="shared" si="0"/>
        <v>FY2019</v>
      </c>
      <c r="J15" s="37" t="str">
        <f t="shared" si="0"/>
        <v>FY2020</v>
      </c>
      <c r="K15" s="37" t="str">
        <f t="shared" si="0"/>
        <v>FY2021</v>
      </c>
      <c r="L15" s="37" t="str">
        <f>"FY"&amp;LEFT(L5,4)</f>
        <v>FY2022</v>
      </c>
      <c r="M15" s="37" t="str">
        <f>"FY"&amp;LEFT(M5,4)</f>
        <v>FY2023</v>
      </c>
      <c r="N15" s="37" t="str">
        <f>"FY"&amp;LEFT(N5,4)</f>
        <v>FY2024</v>
      </c>
      <c r="O15" s="37" t="str">
        <f>"FY"&amp;LEFT(O5,4)</f>
        <v>FY2025</v>
      </c>
      <c r="P15" s="37" t="str">
        <f>"FY"&amp;LEFT(P5,4)&amp;" E"</f>
        <v>FY2026 E</v>
      </c>
    </row>
    <row r="16" spans="2:16" ht="20.25" customHeight="1" x14ac:dyDescent="0.25">
      <c r="B16" s="38" t="s">
        <v>59</v>
      </c>
      <c r="C16" s="39">
        <f t="shared" ref="C16:E19" si="1">C7/10</f>
        <v>1142.9000000000001</v>
      </c>
      <c r="D16" s="39">
        <f t="shared" si="1"/>
        <v>1382.9</v>
      </c>
      <c r="E16" s="40">
        <f t="shared" si="1"/>
        <v>1681.7</v>
      </c>
      <c r="F16" s="40">
        <f>F7/10</f>
        <v>1786.4</v>
      </c>
      <c r="G16" s="40">
        <f t="shared" ref="G16:J19" si="2">G7/10</f>
        <v>1861.9</v>
      </c>
      <c r="H16" s="40">
        <f t="shared" si="2"/>
        <v>2130</v>
      </c>
      <c r="I16" s="40">
        <f>I7/10</f>
        <v>2290.5</v>
      </c>
      <c r="J16" s="40">
        <f t="shared" si="2"/>
        <v>2008.8</v>
      </c>
      <c r="K16" s="40">
        <f t="shared" ref="K16:M19" si="3">K7/10</f>
        <v>2132.9</v>
      </c>
      <c r="L16" s="40">
        <f t="shared" ref="L16" si="4">L7/10</f>
        <v>2301.1</v>
      </c>
      <c r="M16" s="40">
        <f t="shared" si="3"/>
        <v>2766.5</v>
      </c>
      <c r="N16" s="40">
        <f t="shared" ref="N16:O16" si="5">N7/10</f>
        <v>3103.8</v>
      </c>
      <c r="O16" s="40">
        <f t="shared" si="5"/>
        <v>3400.5</v>
      </c>
      <c r="P16" s="40">
        <f t="shared" ref="P16" si="6">P7/10</f>
        <v>3970</v>
      </c>
    </row>
    <row r="17" spans="2:16" ht="20.25" customHeight="1" x14ac:dyDescent="0.25">
      <c r="B17" s="38" t="s">
        <v>66</v>
      </c>
      <c r="C17" s="39">
        <f t="shared" si="1"/>
        <v>134.1</v>
      </c>
      <c r="D17" s="39">
        <f t="shared" si="1"/>
        <v>130.4</v>
      </c>
      <c r="E17" s="40">
        <f t="shared" si="1"/>
        <v>164.4</v>
      </c>
      <c r="F17" s="40">
        <f>F8/10</f>
        <v>127.2</v>
      </c>
      <c r="G17" s="40">
        <f t="shared" si="2"/>
        <v>176.4</v>
      </c>
      <c r="H17" s="40">
        <f t="shared" si="2"/>
        <v>236.2</v>
      </c>
      <c r="I17" s="40">
        <f>I8/10</f>
        <v>257.60000000000002</v>
      </c>
      <c r="J17" s="40">
        <f t="shared" si="2"/>
        <v>149.30000000000001</v>
      </c>
      <c r="K17" s="40">
        <f t="shared" si="3"/>
        <v>249</v>
      </c>
      <c r="L17" s="40">
        <f t="shared" ref="L17" si="7">L8/10</f>
        <v>297.3</v>
      </c>
      <c r="M17" s="40">
        <f t="shared" si="3"/>
        <v>381</v>
      </c>
      <c r="N17" s="40">
        <f t="shared" ref="N17:O17" si="8">N8/10</f>
        <v>500.9</v>
      </c>
      <c r="O17" s="40">
        <f t="shared" si="8"/>
        <v>564.20000000000005</v>
      </c>
      <c r="P17" s="40">
        <f t="shared" ref="P17" si="9">P8/10</f>
        <v>730</v>
      </c>
    </row>
    <row r="18" spans="2:16" ht="20.25" customHeight="1" x14ac:dyDescent="0.25">
      <c r="B18" s="10" t="s">
        <v>77</v>
      </c>
      <c r="C18" s="39">
        <f t="shared" si="1"/>
        <v>155.69999999999999</v>
      </c>
      <c r="D18" s="39">
        <f t="shared" si="1"/>
        <v>135.4</v>
      </c>
      <c r="E18" s="40">
        <f t="shared" si="1"/>
        <v>180.6</v>
      </c>
      <c r="F18" s="40">
        <f>F9/10</f>
        <v>90.2</v>
      </c>
      <c r="G18" s="40">
        <f t="shared" si="2"/>
        <v>193.3</v>
      </c>
      <c r="H18" s="40">
        <f t="shared" si="2"/>
        <v>242.6</v>
      </c>
      <c r="I18" s="40">
        <f>I9/10</f>
        <v>252.4</v>
      </c>
      <c r="J18" s="40">
        <f t="shared" si="2"/>
        <v>152.80000000000001</v>
      </c>
      <c r="K18" s="40">
        <f t="shared" si="3"/>
        <v>265.8</v>
      </c>
      <c r="L18" s="40">
        <f t="shared" ref="L18" si="10">L9/10</f>
        <v>413.5</v>
      </c>
      <c r="M18" s="40">
        <f t="shared" si="3"/>
        <v>437.9</v>
      </c>
      <c r="N18" s="40">
        <f t="shared" ref="N18:O18" si="11">N9/10</f>
        <v>557.20000000000005</v>
      </c>
      <c r="O18" s="40">
        <f t="shared" si="11"/>
        <v>650.5</v>
      </c>
      <c r="P18" s="40">
        <f t="shared" ref="P18" si="12">P9/10</f>
        <v>780</v>
      </c>
    </row>
    <row r="19" spans="2:16" ht="20.25" customHeight="1" x14ac:dyDescent="0.25">
      <c r="B19" s="10" t="s">
        <v>71</v>
      </c>
      <c r="C19" s="39">
        <f t="shared" si="1"/>
        <v>104.5</v>
      </c>
      <c r="D19" s="39">
        <f t="shared" si="1"/>
        <v>74.5</v>
      </c>
      <c r="E19" s="40">
        <f t="shared" si="1"/>
        <v>110</v>
      </c>
      <c r="F19" s="40">
        <f>F10/10</f>
        <v>48</v>
      </c>
      <c r="G19" s="40">
        <f t="shared" si="2"/>
        <v>119.2</v>
      </c>
      <c r="H19" s="40">
        <f t="shared" si="2"/>
        <v>154.80000000000001</v>
      </c>
      <c r="I19" s="40">
        <f>I10/10</f>
        <v>162.5</v>
      </c>
      <c r="J19" s="40">
        <f t="shared" si="2"/>
        <v>90.3</v>
      </c>
      <c r="K19" s="40">
        <f t="shared" si="3"/>
        <v>169.8</v>
      </c>
      <c r="L19" s="40">
        <f t="shared" ref="L19" si="13">L10/10</f>
        <v>273.3</v>
      </c>
      <c r="M19" s="40">
        <f t="shared" si="3"/>
        <v>296.2</v>
      </c>
      <c r="N19" s="40">
        <f t="shared" ref="N19:O19" si="14">N10/10</f>
        <v>371.9</v>
      </c>
      <c r="O19" s="40">
        <f t="shared" si="14"/>
        <v>433</v>
      </c>
      <c r="P19" s="40">
        <f t="shared" ref="P19" si="15">P10/10</f>
        <v>500</v>
      </c>
    </row>
    <row r="20" spans="2:16" ht="20.25" customHeight="1" x14ac:dyDescent="0.25">
      <c r="B20" s="38" t="s">
        <v>38</v>
      </c>
      <c r="C20" s="17">
        <f t="shared" ref="C20:J20" si="16">C11</f>
        <v>2449</v>
      </c>
      <c r="D20" s="17">
        <f t="shared" si="16"/>
        <v>2753</v>
      </c>
      <c r="E20" s="35">
        <f t="shared" si="16"/>
        <v>2978</v>
      </c>
      <c r="F20" s="35">
        <f t="shared" si="16"/>
        <v>3160</v>
      </c>
      <c r="G20" s="35">
        <f t="shared" si="16"/>
        <v>3294</v>
      </c>
      <c r="H20" s="35">
        <f t="shared" si="16"/>
        <v>3445</v>
      </c>
      <c r="I20" s="35">
        <f>I11</f>
        <v>3589</v>
      </c>
      <c r="J20" s="35">
        <f t="shared" si="16"/>
        <v>3630</v>
      </c>
      <c r="K20" s="35">
        <f t="shared" ref="K20:P20" si="17">K11</f>
        <v>3527</v>
      </c>
      <c r="L20" s="35">
        <f t="shared" si="17"/>
        <v>3562</v>
      </c>
      <c r="M20" s="35">
        <f t="shared" si="17"/>
        <v>3578</v>
      </c>
      <c r="N20" s="35">
        <f t="shared" si="17"/>
        <v>3595</v>
      </c>
      <c r="O20" s="35">
        <f t="shared" si="17"/>
        <v>3570</v>
      </c>
      <c r="P20" s="35">
        <f t="shared" si="17"/>
        <v>3518</v>
      </c>
    </row>
    <row r="21" spans="2:16" ht="19.5" customHeight="1" x14ac:dyDescent="0.25">
      <c r="B21" s="19"/>
      <c r="C21" s="4"/>
      <c r="D21" s="4"/>
    </row>
    <row r="24" spans="2:16" x14ac:dyDescent="0.25">
      <c r="C24" s="41"/>
      <c r="D24" s="41"/>
      <c r="E24" s="41"/>
      <c r="F24" s="41"/>
      <c r="G24" s="41"/>
      <c r="H24" s="41"/>
      <c r="I24" s="41"/>
      <c r="J24" s="41"/>
      <c r="K24" s="41"/>
    </row>
    <row r="25" spans="2:16" x14ac:dyDescent="0.25">
      <c r="C25" s="41"/>
      <c r="D25" s="41"/>
      <c r="E25" s="41"/>
      <c r="F25" s="41"/>
      <c r="G25" s="41"/>
      <c r="H25" s="41"/>
      <c r="I25" s="41"/>
      <c r="J25" s="41"/>
      <c r="K25" s="41"/>
    </row>
    <row r="26" spans="2:16" x14ac:dyDescent="0.25">
      <c r="C26" s="41"/>
      <c r="D26" s="41"/>
      <c r="E26" s="41"/>
      <c r="F26" s="41"/>
      <c r="G26" s="41"/>
      <c r="H26" s="41"/>
      <c r="I26" s="41"/>
      <c r="J26" s="41"/>
      <c r="K26" s="41"/>
    </row>
    <row r="27" spans="2:16" x14ac:dyDescent="0.25">
      <c r="C27" s="41"/>
      <c r="D27" s="41"/>
      <c r="E27" s="41"/>
      <c r="F27" s="41"/>
      <c r="G27" s="41"/>
      <c r="H27" s="41"/>
      <c r="I27" s="41"/>
      <c r="J27" s="41"/>
      <c r="K27" s="41"/>
    </row>
    <row r="31" spans="2:16" x14ac:dyDescent="0.25">
      <c r="C31" s="42"/>
      <c r="D31" s="42"/>
      <c r="E31" s="42"/>
      <c r="F31" s="42"/>
      <c r="G31" s="42"/>
      <c r="H31" s="42"/>
      <c r="I31" s="42"/>
      <c r="J31" s="42"/>
      <c r="K31" s="42"/>
    </row>
    <row r="32" spans="2:16" x14ac:dyDescent="0.25">
      <c r="C32" s="42"/>
      <c r="D32" s="42"/>
      <c r="E32" s="42"/>
      <c r="F32" s="42"/>
      <c r="G32" s="42"/>
      <c r="H32" s="42"/>
      <c r="I32" s="42"/>
      <c r="J32" s="42"/>
      <c r="K32" s="42"/>
    </row>
    <row r="33" spans="3:11" x14ac:dyDescent="0.25">
      <c r="C33" s="42"/>
      <c r="D33" s="42"/>
      <c r="E33" s="42"/>
      <c r="F33" s="42"/>
      <c r="G33" s="42"/>
      <c r="H33" s="42"/>
      <c r="I33" s="42"/>
      <c r="J33" s="42"/>
      <c r="K33" s="42"/>
    </row>
    <row r="34" spans="3:11" x14ac:dyDescent="0.25">
      <c r="C34" s="42"/>
      <c r="D34" s="42"/>
      <c r="E34" s="42"/>
      <c r="F34" s="42"/>
      <c r="G34" s="42"/>
      <c r="H34" s="42"/>
      <c r="I34" s="42"/>
      <c r="J34" s="42"/>
      <c r="K34" s="42"/>
    </row>
  </sheetData>
  <phoneticPr fontId="2"/>
  <pageMargins left="0.2" right="0.2" top="1" bottom="1" header="0.51200000000000001" footer="0.51200000000000001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22"/>
  <sheetViews>
    <sheetView showGridLines="0" workbookViewId="0">
      <selection activeCell="F8" sqref="F8"/>
    </sheetView>
  </sheetViews>
  <sheetFormatPr defaultRowHeight="15.75" x14ac:dyDescent="0.25"/>
  <cols>
    <col min="1" max="1" width="1.625" style="2" customWidth="1"/>
    <col min="2" max="2" width="28.125" style="2" customWidth="1"/>
    <col min="3" max="9" width="9.25" style="2" bestFit="1" customWidth="1"/>
    <col min="10" max="20" width="10.625" style="2" bestFit="1" customWidth="1"/>
    <col min="21" max="24" width="10.5" style="2" customWidth="1"/>
    <col min="25" max="25" width="11.875" style="2" bestFit="1" customWidth="1"/>
    <col min="26" max="16384" width="9" style="2"/>
  </cols>
  <sheetData>
    <row r="1" spans="2:25" x14ac:dyDescent="0.25">
      <c r="B1" s="1" t="s">
        <v>60</v>
      </c>
      <c r="Y1" s="3" t="s">
        <v>15</v>
      </c>
    </row>
    <row r="2" spans="2:25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Y2" s="3" t="s">
        <v>16</v>
      </c>
    </row>
    <row r="3" spans="2:25" ht="18.75" customHeight="1" x14ac:dyDescent="0.25">
      <c r="B3" s="5" t="s">
        <v>47</v>
      </c>
      <c r="S3" s="3"/>
      <c r="T3" s="3"/>
      <c r="U3" s="3"/>
      <c r="V3" s="3"/>
      <c r="W3" s="3"/>
    </row>
    <row r="4" spans="2:25" ht="13.5" customHeight="1" x14ac:dyDescent="0.25">
      <c r="B4" s="6"/>
      <c r="C4" s="7" t="s">
        <v>17</v>
      </c>
      <c r="D4" s="7" t="s">
        <v>18</v>
      </c>
      <c r="E4" s="7" t="s">
        <v>74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50</v>
      </c>
      <c r="W4" s="7" t="s">
        <v>51</v>
      </c>
      <c r="X4" s="7" t="s">
        <v>54</v>
      </c>
      <c r="Y4" s="7" t="s">
        <v>55</v>
      </c>
    </row>
    <row r="5" spans="2:25" ht="13.5" customHeight="1" x14ac:dyDescent="0.25">
      <c r="B5" s="8"/>
      <c r="C5" s="9" t="s">
        <v>35</v>
      </c>
      <c r="D5" s="9" t="s">
        <v>35</v>
      </c>
      <c r="E5" s="9" t="s">
        <v>35</v>
      </c>
      <c r="F5" s="9" t="s">
        <v>35</v>
      </c>
      <c r="G5" s="9" t="s">
        <v>35</v>
      </c>
      <c r="H5" s="9" t="s">
        <v>35</v>
      </c>
      <c r="I5" s="9" t="s">
        <v>35</v>
      </c>
      <c r="J5" s="9" t="s">
        <v>35</v>
      </c>
      <c r="K5" s="9" t="s">
        <v>35</v>
      </c>
      <c r="L5" s="9" t="s">
        <v>35</v>
      </c>
      <c r="M5" s="9" t="s">
        <v>35</v>
      </c>
      <c r="N5" s="9" t="s">
        <v>35</v>
      </c>
      <c r="O5" s="9" t="s">
        <v>35</v>
      </c>
      <c r="P5" s="9" t="s">
        <v>35</v>
      </c>
      <c r="Q5" s="9" t="s">
        <v>35</v>
      </c>
      <c r="R5" s="9" t="s">
        <v>35</v>
      </c>
      <c r="S5" s="9" t="s">
        <v>35</v>
      </c>
      <c r="T5" s="9" t="s">
        <v>35</v>
      </c>
      <c r="U5" s="9" t="s">
        <v>35</v>
      </c>
      <c r="V5" s="9" t="s">
        <v>35</v>
      </c>
      <c r="W5" s="9" t="s">
        <v>35</v>
      </c>
      <c r="X5" s="9" t="s">
        <v>35</v>
      </c>
      <c r="Y5" s="9" t="s">
        <v>64</v>
      </c>
    </row>
    <row r="6" spans="2:25" ht="19.5" customHeight="1" x14ac:dyDescent="0.25">
      <c r="B6" s="10" t="s">
        <v>36</v>
      </c>
      <c r="C6" s="11">
        <v>143.38999999999999</v>
      </c>
      <c r="D6" s="11">
        <v>250.37</v>
      </c>
      <c r="E6" s="11">
        <v>333.36</v>
      </c>
      <c r="F6" s="11">
        <v>486.92</v>
      </c>
      <c r="G6" s="11">
        <v>599.59</v>
      </c>
      <c r="H6" s="11">
        <v>750.2</v>
      </c>
      <c r="I6" s="12">
        <v>831.2</v>
      </c>
      <c r="J6" s="12">
        <v>1110.81</v>
      </c>
      <c r="K6" s="12">
        <v>2289.85</v>
      </c>
      <c r="L6" s="12">
        <v>4185.6099999999997</v>
      </c>
      <c r="M6" s="12">
        <v>3441.7</v>
      </c>
      <c r="N6" s="12">
        <v>3097.89</v>
      </c>
      <c r="O6" s="12">
        <v>3399.99</v>
      </c>
      <c r="P6" s="12">
        <v>3839.73</v>
      </c>
      <c r="Q6" s="12">
        <v>4488.1899999999996</v>
      </c>
      <c r="R6" s="12">
        <v>5252.03</v>
      </c>
      <c r="S6" s="12">
        <v>5864.51</v>
      </c>
      <c r="T6" s="12">
        <v>6850.43</v>
      </c>
      <c r="U6" s="12">
        <v>8148.11</v>
      </c>
      <c r="V6" s="12">
        <v>8203.49</v>
      </c>
      <c r="W6" s="12">
        <v>9286.6936239799998</v>
      </c>
      <c r="X6" s="12">
        <v>11430.03</v>
      </c>
      <c r="Y6" s="13">
        <v>13829.07</v>
      </c>
    </row>
    <row r="7" spans="2:25" ht="19.5" customHeight="1" x14ac:dyDescent="0.25">
      <c r="B7" s="10" t="s">
        <v>40</v>
      </c>
      <c r="C7" s="14">
        <v>9.35</v>
      </c>
      <c r="D7" s="12">
        <v>21.63</v>
      </c>
      <c r="E7" s="12">
        <v>32.659999999999997</v>
      </c>
      <c r="F7" s="11">
        <v>41.64</v>
      </c>
      <c r="G7" s="13">
        <v>44.41</v>
      </c>
      <c r="H7" s="13">
        <v>52.63</v>
      </c>
      <c r="I7" s="13">
        <v>60.11</v>
      </c>
      <c r="J7" s="13">
        <v>143.43</v>
      </c>
      <c r="K7" s="13">
        <v>606.27</v>
      </c>
      <c r="L7" s="13">
        <v>1020.81</v>
      </c>
      <c r="M7" s="13">
        <v>504.18</v>
      </c>
      <c r="N7" s="13">
        <v>413.08</v>
      </c>
      <c r="O7" s="13">
        <v>639.54</v>
      </c>
      <c r="P7" s="13">
        <v>566.91999999999996</v>
      </c>
      <c r="Q7" s="13">
        <v>703.55</v>
      </c>
      <c r="R7" s="13">
        <v>649.63</v>
      </c>
      <c r="S7" s="13">
        <v>874.93</v>
      </c>
      <c r="T7" s="13">
        <v>1086.3900000000001</v>
      </c>
      <c r="U7" s="13">
        <v>1323.78</v>
      </c>
      <c r="V7" s="13">
        <v>1163.6500000000001</v>
      </c>
      <c r="W7" s="13">
        <v>1264.5063427</v>
      </c>
      <c r="X7" s="13">
        <v>1329.2</v>
      </c>
      <c r="Y7" s="13">
        <v>1486.46</v>
      </c>
    </row>
    <row r="8" spans="2:25" ht="19.5" customHeight="1" x14ac:dyDescent="0.25">
      <c r="B8" s="10" t="s">
        <v>41</v>
      </c>
      <c r="C8" s="15">
        <v>9.26</v>
      </c>
      <c r="D8" s="12">
        <v>21.12</v>
      </c>
      <c r="E8" s="12">
        <v>27.42</v>
      </c>
      <c r="F8" s="13">
        <v>45.3</v>
      </c>
      <c r="G8" s="13">
        <v>45.7</v>
      </c>
      <c r="H8" s="13">
        <v>55.1</v>
      </c>
      <c r="I8" s="13">
        <v>63.19</v>
      </c>
      <c r="J8" s="13">
        <v>141.65</v>
      </c>
      <c r="K8" s="13">
        <v>604.79999999999995</v>
      </c>
      <c r="L8" s="13">
        <v>1032.17</v>
      </c>
      <c r="M8" s="13">
        <v>511.1</v>
      </c>
      <c r="N8" s="13">
        <v>415.69</v>
      </c>
      <c r="O8" s="13">
        <v>641.83000000000004</v>
      </c>
      <c r="P8" s="13">
        <v>586.07000000000005</v>
      </c>
      <c r="Q8" s="13">
        <v>731.38</v>
      </c>
      <c r="R8" s="13">
        <v>646.04</v>
      </c>
      <c r="S8" s="13">
        <v>856.98</v>
      </c>
      <c r="T8" s="13">
        <v>1013.08</v>
      </c>
      <c r="U8" s="13">
        <v>1237.55</v>
      </c>
      <c r="V8" s="13">
        <v>1070.9000000000001</v>
      </c>
      <c r="W8" s="13">
        <v>1252.1244621000001</v>
      </c>
      <c r="X8" s="13">
        <v>1489.79</v>
      </c>
      <c r="Y8" s="13">
        <v>1568.28</v>
      </c>
    </row>
    <row r="9" spans="2:25" ht="19.5" customHeight="1" x14ac:dyDescent="0.25">
      <c r="B9" s="10" t="s">
        <v>42</v>
      </c>
      <c r="C9" s="15">
        <v>4.1399999999999997</v>
      </c>
      <c r="D9" s="16">
        <v>9.48</v>
      </c>
      <c r="E9" s="12">
        <v>13.33</v>
      </c>
      <c r="F9" s="13">
        <v>21.08</v>
      </c>
      <c r="G9" s="13">
        <v>23.26</v>
      </c>
      <c r="H9" s="13">
        <v>27.03</v>
      </c>
      <c r="I9" s="13">
        <v>29.24</v>
      </c>
      <c r="J9" s="13">
        <v>68.16</v>
      </c>
      <c r="K9" s="13">
        <v>345.14</v>
      </c>
      <c r="L9" s="13">
        <v>591.91999999999996</v>
      </c>
      <c r="M9" s="13">
        <v>278.5</v>
      </c>
      <c r="N9" s="13">
        <v>209.33</v>
      </c>
      <c r="O9" s="13">
        <v>313.64999999999998</v>
      </c>
      <c r="P9" s="13">
        <v>338.84</v>
      </c>
      <c r="Q9" s="13">
        <v>404.37</v>
      </c>
      <c r="R9" s="13">
        <v>317.55</v>
      </c>
      <c r="S9" s="13">
        <v>435.29</v>
      </c>
      <c r="T9" s="13">
        <v>494.97</v>
      </c>
      <c r="U9" s="13">
        <v>616.80999999999995</v>
      </c>
      <c r="V9" s="13">
        <v>543.54</v>
      </c>
      <c r="W9" s="13">
        <v>716.54604948707401</v>
      </c>
      <c r="X9" s="13">
        <v>903.77</v>
      </c>
      <c r="Y9" s="13">
        <v>781.18</v>
      </c>
    </row>
    <row r="10" spans="2:25" ht="19.5" customHeight="1" x14ac:dyDescent="0.25">
      <c r="B10" s="10" t="s">
        <v>37</v>
      </c>
      <c r="C10" s="17">
        <v>62</v>
      </c>
      <c r="D10" s="18">
        <v>90</v>
      </c>
      <c r="E10" s="18">
        <v>118</v>
      </c>
      <c r="F10" s="17">
        <v>176</v>
      </c>
      <c r="G10" s="17">
        <v>229</v>
      </c>
      <c r="H10" s="17">
        <v>276</v>
      </c>
      <c r="I10" s="17">
        <v>336</v>
      </c>
      <c r="J10" s="17">
        <v>368</v>
      </c>
      <c r="K10" s="17">
        <v>433</v>
      </c>
      <c r="L10" s="17">
        <v>519</v>
      </c>
      <c r="M10" s="17">
        <v>585</v>
      </c>
      <c r="N10" s="17">
        <v>622</v>
      </c>
      <c r="O10" s="17">
        <v>655</v>
      </c>
      <c r="P10" s="17">
        <v>1232</v>
      </c>
      <c r="Q10" s="17">
        <v>1632</v>
      </c>
      <c r="R10" s="17">
        <v>1828</v>
      </c>
      <c r="S10" s="17">
        <v>1958</v>
      </c>
      <c r="T10" s="17">
        <v>2258</v>
      </c>
      <c r="U10" s="17">
        <v>2203</v>
      </c>
      <c r="V10" s="17">
        <v>2088</v>
      </c>
      <c r="W10" s="17">
        <v>2222</v>
      </c>
      <c r="X10" s="17">
        <v>2449</v>
      </c>
      <c r="Y10" s="17">
        <v>2753</v>
      </c>
    </row>
    <row r="11" spans="2:25" ht="15" customHeight="1" x14ac:dyDescent="0.25">
      <c r="B11" s="19" t="s">
        <v>63</v>
      </c>
      <c r="C11" s="4"/>
      <c r="D11" s="20"/>
      <c r="E11" s="2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5" customHeight="1" x14ac:dyDescent="0.25">
      <c r="B12" s="19" t="s">
        <v>72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 ht="19.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2:25" ht="21.75" customHeight="1" x14ac:dyDescent="0.25">
      <c r="B14" s="1" t="s">
        <v>48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2:25" ht="31.5" customHeight="1" x14ac:dyDescent="0.25">
      <c r="B15" s="22"/>
      <c r="C15" s="23" t="s">
        <v>43</v>
      </c>
      <c r="D15" s="23" t="s">
        <v>0</v>
      </c>
      <c r="E15" s="23" t="s">
        <v>1</v>
      </c>
      <c r="F15" s="23" t="s">
        <v>2</v>
      </c>
      <c r="G15" s="23" t="s">
        <v>3</v>
      </c>
      <c r="H15" s="23" t="s">
        <v>4</v>
      </c>
      <c r="I15" s="23" t="s">
        <v>5</v>
      </c>
      <c r="J15" s="23" t="s">
        <v>6</v>
      </c>
      <c r="K15" s="23" t="s">
        <v>7</v>
      </c>
      <c r="L15" s="23" t="s">
        <v>8</v>
      </c>
      <c r="M15" s="23" t="s">
        <v>9</v>
      </c>
      <c r="N15" s="23" t="s">
        <v>10</v>
      </c>
      <c r="O15" s="23" t="s">
        <v>11</v>
      </c>
      <c r="P15" s="23" t="s">
        <v>12</v>
      </c>
      <c r="Q15" s="23" t="s">
        <v>13</v>
      </c>
      <c r="R15" s="23" t="s">
        <v>14</v>
      </c>
      <c r="S15" s="23" t="s">
        <v>44</v>
      </c>
      <c r="T15" s="23" t="s">
        <v>45</v>
      </c>
      <c r="U15" s="23" t="s">
        <v>46</v>
      </c>
      <c r="V15" s="23" t="s">
        <v>52</v>
      </c>
      <c r="W15" s="23" t="s">
        <v>53</v>
      </c>
      <c r="X15" s="23" t="s">
        <v>56</v>
      </c>
      <c r="Y15" s="24" t="s">
        <v>73</v>
      </c>
    </row>
    <row r="16" spans="2:25" ht="19.5" customHeight="1" x14ac:dyDescent="0.25">
      <c r="B16" s="25" t="s">
        <v>39</v>
      </c>
      <c r="C16" s="26">
        <v>14.339</v>
      </c>
      <c r="D16" s="26">
        <v>25.036999999999999</v>
      </c>
      <c r="E16" s="26">
        <v>33.335999999999999</v>
      </c>
      <c r="F16" s="26">
        <v>48.692</v>
      </c>
      <c r="G16" s="26">
        <v>59.959000000000003</v>
      </c>
      <c r="H16" s="26">
        <v>75.02</v>
      </c>
      <c r="I16" s="26">
        <v>83.12</v>
      </c>
      <c r="J16" s="26">
        <v>111.081</v>
      </c>
      <c r="K16" s="26">
        <v>228.98500000000001</v>
      </c>
      <c r="L16" s="26">
        <v>418.56099999999998</v>
      </c>
      <c r="M16" s="26">
        <v>344.17</v>
      </c>
      <c r="N16" s="26">
        <v>309.78899999999999</v>
      </c>
      <c r="O16" s="26">
        <v>339.99900000000002</v>
      </c>
      <c r="P16" s="26">
        <v>383.97300000000001</v>
      </c>
      <c r="Q16" s="26">
        <v>448.81900000000002</v>
      </c>
      <c r="R16" s="26">
        <v>525.20299999999997</v>
      </c>
      <c r="S16" s="26">
        <v>586.45100000000002</v>
      </c>
      <c r="T16" s="26">
        <v>685.04300000000001</v>
      </c>
      <c r="U16" s="26">
        <v>814.81100000000004</v>
      </c>
      <c r="V16" s="26">
        <f t="shared" ref="V16:X19" si="0">V6/10</f>
        <v>820.34899999999993</v>
      </c>
      <c r="W16" s="26">
        <f t="shared" si="0"/>
        <v>928.66936239799998</v>
      </c>
      <c r="X16" s="26">
        <f t="shared" si="0"/>
        <v>1143.0030000000002</v>
      </c>
      <c r="Y16" s="26">
        <f>Y6/10</f>
        <v>1382.9069999999999</v>
      </c>
    </row>
    <row r="17" spans="2:25" ht="19.5" customHeight="1" x14ac:dyDescent="0.25">
      <c r="B17" s="25" t="s">
        <v>67</v>
      </c>
      <c r="C17" s="27">
        <v>0.93500000000000005</v>
      </c>
      <c r="D17" s="28">
        <v>2.1629999999999998</v>
      </c>
      <c r="E17" s="28">
        <v>3.266</v>
      </c>
      <c r="F17" s="28">
        <v>4.1639999999999997</v>
      </c>
      <c r="G17" s="26">
        <v>4.4409999999999998</v>
      </c>
      <c r="H17" s="26">
        <v>5.2629999999999999</v>
      </c>
      <c r="I17" s="26">
        <v>6.0110000000000001</v>
      </c>
      <c r="J17" s="26">
        <v>14.343</v>
      </c>
      <c r="K17" s="26">
        <v>60.627000000000002</v>
      </c>
      <c r="L17" s="26">
        <v>102.081</v>
      </c>
      <c r="M17" s="26">
        <v>50.417999999999999</v>
      </c>
      <c r="N17" s="26">
        <v>41.308</v>
      </c>
      <c r="O17" s="26">
        <v>63.954000000000001</v>
      </c>
      <c r="P17" s="26">
        <v>56.692</v>
      </c>
      <c r="Q17" s="26">
        <v>70.355000000000004</v>
      </c>
      <c r="R17" s="26">
        <v>64.962999999999994</v>
      </c>
      <c r="S17" s="26">
        <v>87.492999999999995</v>
      </c>
      <c r="T17" s="26">
        <v>108.639</v>
      </c>
      <c r="U17" s="26">
        <v>132.37799999999999</v>
      </c>
      <c r="V17" s="26">
        <f t="shared" si="0"/>
        <v>116.36500000000001</v>
      </c>
      <c r="W17" s="26">
        <f t="shared" si="0"/>
        <v>126.45063426999999</v>
      </c>
      <c r="X17" s="26">
        <f t="shared" si="0"/>
        <v>132.92000000000002</v>
      </c>
      <c r="Y17" s="26">
        <f>Y7/10</f>
        <v>148.64600000000002</v>
      </c>
    </row>
    <row r="18" spans="2:25" ht="19.5" customHeight="1" x14ac:dyDescent="0.25">
      <c r="B18" s="25" t="s">
        <v>68</v>
      </c>
      <c r="C18" s="29">
        <v>0.92600000000000005</v>
      </c>
      <c r="D18" s="26">
        <v>2.1120000000000001</v>
      </c>
      <c r="E18" s="26">
        <v>2.742</v>
      </c>
      <c r="F18" s="26">
        <v>4.53</v>
      </c>
      <c r="G18" s="26">
        <v>4.57</v>
      </c>
      <c r="H18" s="26">
        <v>5.51</v>
      </c>
      <c r="I18" s="26">
        <v>6.319</v>
      </c>
      <c r="J18" s="26">
        <v>14.164999999999999</v>
      </c>
      <c r="K18" s="26">
        <v>60.48</v>
      </c>
      <c r="L18" s="26">
        <v>103.217</v>
      </c>
      <c r="M18" s="26">
        <v>51.11</v>
      </c>
      <c r="N18" s="26">
        <v>41.569000000000003</v>
      </c>
      <c r="O18" s="26">
        <v>64.183000000000007</v>
      </c>
      <c r="P18" s="26">
        <v>58.606999999999999</v>
      </c>
      <c r="Q18" s="26">
        <v>73.138000000000005</v>
      </c>
      <c r="R18" s="26">
        <v>64.603999999999999</v>
      </c>
      <c r="S18" s="26">
        <v>85.697999999999993</v>
      </c>
      <c r="T18" s="26">
        <v>101.30800000000001</v>
      </c>
      <c r="U18" s="26">
        <v>123.755</v>
      </c>
      <c r="V18" s="26">
        <f t="shared" si="0"/>
        <v>107.09</v>
      </c>
      <c r="W18" s="26">
        <f t="shared" si="0"/>
        <v>125.21244621000001</v>
      </c>
      <c r="X18" s="26">
        <f t="shared" si="0"/>
        <v>148.97899999999998</v>
      </c>
      <c r="Y18" s="26">
        <f>Y8/10</f>
        <v>156.828</v>
      </c>
    </row>
    <row r="19" spans="2:25" ht="19.5" customHeight="1" x14ac:dyDescent="0.25">
      <c r="B19" s="30" t="s">
        <v>69</v>
      </c>
      <c r="C19" s="29">
        <v>0.41399999999999998</v>
      </c>
      <c r="D19" s="29">
        <v>0.94799999999999995</v>
      </c>
      <c r="E19" s="26">
        <v>1.333</v>
      </c>
      <c r="F19" s="26">
        <v>2.1080000000000001</v>
      </c>
      <c r="G19" s="26">
        <v>2.3260000000000001</v>
      </c>
      <c r="H19" s="26">
        <v>2.7029999999999998</v>
      </c>
      <c r="I19" s="26">
        <v>2.9239999999999999</v>
      </c>
      <c r="J19" s="26">
        <v>6.8159999999999998</v>
      </c>
      <c r="K19" s="26">
        <v>34.514000000000003</v>
      </c>
      <c r="L19" s="26">
        <v>59.192</v>
      </c>
      <c r="M19" s="26">
        <v>27.85</v>
      </c>
      <c r="N19" s="26">
        <v>20.933</v>
      </c>
      <c r="O19" s="26">
        <v>31.364999999999998</v>
      </c>
      <c r="P19" s="26">
        <v>33.884</v>
      </c>
      <c r="Q19" s="26">
        <v>40.436999999999998</v>
      </c>
      <c r="R19" s="26">
        <v>31.754999999999999</v>
      </c>
      <c r="S19" s="26">
        <v>43.529000000000003</v>
      </c>
      <c r="T19" s="26">
        <v>49.497</v>
      </c>
      <c r="U19" s="26">
        <v>61.680999999999997</v>
      </c>
      <c r="V19" s="26">
        <f t="shared" si="0"/>
        <v>54.353999999999999</v>
      </c>
      <c r="W19" s="26">
        <f t="shared" si="0"/>
        <v>71.654604948707401</v>
      </c>
      <c r="X19" s="26">
        <f t="shared" si="0"/>
        <v>90.376999999999995</v>
      </c>
      <c r="Y19" s="26">
        <f>Y9/10</f>
        <v>78.117999999999995</v>
      </c>
    </row>
    <row r="20" spans="2:25" ht="19.5" customHeight="1" x14ac:dyDescent="0.25">
      <c r="B20" s="25" t="s">
        <v>38</v>
      </c>
      <c r="C20" s="17">
        <v>62</v>
      </c>
      <c r="D20" s="17">
        <v>90</v>
      </c>
      <c r="E20" s="17">
        <v>2982</v>
      </c>
      <c r="F20" s="17">
        <v>176</v>
      </c>
      <c r="G20" s="17">
        <v>229</v>
      </c>
      <c r="H20" s="17">
        <v>276</v>
      </c>
      <c r="I20" s="17">
        <v>336</v>
      </c>
      <c r="J20" s="17">
        <v>368</v>
      </c>
      <c r="K20" s="17">
        <v>433</v>
      </c>
      <c r="L20" s="17">
        <v>519</v>
      </c>
      <c r="M20" s="17">
        <v>585</v>
      </c>
      <c r="N20" s="17">
        <v>622</v>
      </c>
      <c r="O20" s="17">
        <v>655</v>
      </c>
      <c r="P20" s="17">
        <v>1232</v>
      </c>
      <c r="Q20" s="17">
        <v>1632</v>
      </c>
      <c r="R20" s="17">
        <v>1828</v>
      </c>
      <c r="S20" s="17">
        <v>1958</v>
      </c>
      <c r="T20" s="17">
        <v>2258</v>
      </c>
      <c r="U20" s="17">
        <v>2203</v>
      </c>
      <c r="V20" s="17">
        <f>V10</f>
        <v>2088</v>
      </c>
      <c r="W20" s="17">
        <f>W10</f>
        <v>2222</v>
      </c>
      <c r="X20" s="17">
        <f>X10</f>
        <v>2449</v>
      </c>
      <c r="Y20" s="17">
        <f>Y10</f>
        <v>2753</v>
      </c>
    </row>
    <row r="21" spans="2:25" ht="19.5" customHeight="1" x14ac:dyDescent="0.25">
      <c r="B21" s="19" t="s">
        <v>62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3"/>
    </row>
    <row r="22" spans="2:25" x14ac:dyDescent="0.25">
      <c r="B22" s="19" t="s">
        <v>65</v>
      </c>
    </row>
  </sheetData>
  <phoneticPr fontId="2"/>
  <pageMargins left="0.2" right="0.2" top="1" bottom="1" header="0.51200000000000001" footer="0.51200000000000001"/>
  <pageSetup paperSize="9" scale="59" orientation="landscape" r:id="rId1"/>
  <headerFooter alignWithMargins="0"/>
  <rowBreaks count="2" manualBreakCount="2">
    <brk id="23" max="16383" man="1"/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d28f03-7014-4986-99da-90e2f8d246a4" xsi:nil="true"/>
    <lcf76f155ced4ddcb4097134ff3c332f xmlns="5f3214ff-611a-440c-a75f-5f3feed488a6">
      <Terms xmlns="http://schemas.microsoft.com/office/infopath/2007/PartnerControls"/>
    </lcf76f155ced4ddcb4097134ff3c332f>
    <HiddenFromSearch xmlns="5f3214ff-611a-440c-a75f-5f3feed488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245598DA4CBEE45885FF42F5D93EE4F" ma:contentTypeVersion="13" ma:contentTypeDescription="新しいドキュメントを作成します。" ma:contentTypeScope="" ma:versionID="03e8f21e9dfc7a4fe34b39c192dac7c1">
  <xsd:schema xmlns:xsd="http://www.w3.org/2001/XMLSchema" xmlns:xs="http://www.w3.org/2001/XMLSchema" xmlns:p="http://schemas.microsoft.com/office/2006/metadata/properties" xmlns:ns2="5f3214ff-611a-440c-a75f-5f3feed488a6" xmlns:ns3="c0d28f03-7014-4986-99da-90e2f8d246a4" targetNamespace="http://schemas.microsoft.com/office/2006/metadata/properties" ma:root="true" ma:fieldsID="e803ad131b934f427c4e4cbe134df3e2" ns2:_="" ns3:_="">
    <xsd:import namespace="5f3214ff-611a-440c-a75f-5f3feed488a6"/>
    <xsd:import namespace="c0d28f03-7014-4986-99da-90e2f8d246a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HiddenFromSearch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214ff-611a-440c-a75f-5f3feed488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755ac030-817f-4e75-bf6e-8b79b261fa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HiddenFromSearch" ma:index="18" nillable="true" ma:displayName="HiddenFromSearch" ma:description="A Sample description field." ma:internalName="HiddenFromSearch">
      <xsd:simpleType>
        <xsd:restriction base="dms:Boolea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28f03-7014-4986-99da-90e2f8d246a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b179641-63f4-48cc-9a60-943531279db5}" ma:internalName="TaxCatchAll" ma:showField="CatchAllData" ma:web="c0d28f03-7014-4986-99da-90e2f8d246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C3971-6FBA-4FE5-A32D-32CF39020818}">
  <ds:schemaRefs>
    <ds:schemaRef ds:uri="http://schemas.microsoft.com/office/2006/metadata/properties"/>
    <ds:schemaRef ds:uri="http://schemas.microsoft.com/office/infopath/2007/PartnerControls"/>
    <ds:schemaRef ds:uri="c0d28f03-7014-4986-99da-90e2f8d246a4"/>
    <ds:schemaRef ds:uri="5f3214ff-611a-440c-a75f-5f3feed488a6"/>
  </ds:schemaRefs>
</ds:datastoreItem>
</file>

<file path=customXml/itemProps2.xml><?xml version="1.0" encoding="utf-8"?>
<ds:datastoreItem xmlns:ds="http://schemas.openxmlformats.org/officeDocument/2006/customXml" ds:itemID="{E0BE9E7F-26A8-4C7D-8BE1-3BEC53EAA5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820E96-4220-4AA9-8105-1C947052E7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FR2013-  (IFRS)</vt:lpstr>
      <vt:lpstr>FR1992-FY2014 (JGAAP)</vt:lpstr>
    </vt:vector>
  </TitlesOfParts>
  <Company>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54334</dc:creator>
  <cp:lastModifiedBy>TSUNEOKA Naota[FRJP:Global Corporate Management and Co</cp:lastModifiedBy>
  <cp:lastPrinted>2022-07-11T08:09:01Z</cp:lastPrinted>
  <dcterms:created xsi:type="dcterms:W3CDTF">2011-03-04T06:19:05Z</dcterms:created>
  <dcterms:modified xsi:type="dcterms:W3CDTF">2026-07-03T00:43:40Z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0x0101002245598DA4CBEE45885FF42F5D93EE4F</vt:lpwstr>
  </property>
</Properties>
</file>