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14"/>
  <workbookPr filterPrivacy="1" codeName="ThisWorkbook" defaultThemeVersion="124226"/>
  <xr:revisionPtr revIDLastSave="0" documentId="13_ncr:1_{E2C3295C-102E-8743-A593-53601A308A97}" xr6:coauthVersionLast="47" xr6:coauthVersionMax="47" xr10:uidLastSave="{00000000-0000-0000-0000-000000000000}"/>
  <bookViews>
    <workbookView xWindow="0" yWindow="500" windowWidth="28800" windowHeight="17500" tabRatio="944" firstSheet="2" activeTab="31" xr2:uid="{00000000-000D-0000-FFFF-FFFF00000000}"/>
  </bookViews>
  <sheets>
    <sheet name="Table of Contents" sheetId="1" r:id="rId1"/>
    <sheet name="Strategy, Targets &amp; Progress" sheetId="95" r:id="rId2"/>
    <sheet name="E-01" sheetId="102" r:id="rId3"/>
    <sheet name="E-02" sheetId="103" r:id="rId4"/>
    <sheet name="E-03" sheetId="104" r:id="rId5"/>
    <sheet name="E-04" sheetId="105" r:id="rId6"/>
    <sheet name="E-05" sheetId="106" r:id="rId7"/>
    <sheet name="E-06" sheetId="107" r:id="rId8"/>
    <sheet name="E-07" sheetId="108" r:id="rId9"/>
    <sheet name="E-08" sheetId="109" r:id="rId10"/>
    <sheet name="S-01" sheetId="7" r:id="rId11"/>
    <sheet name="S-02" sheetId="67" r:id="rId12"/>
    <sheet name="S-03" sheetId="43" r:id="rId13"/>
    <sheet name="S-04a" sheetId="112" r:id="rId14"/>
    <sheet name="S-04b" sheetId="80" r:id="rId15"/>
    <sheet name="S-04c" sheetId="68" r:id="rId16"/>
    <sheet name="S-04d" sheetId="66" r:id="rId17"/>
    <sheet name="S-05" sheetId="79" r:id="rId18"/>
    <sheet name="S-06" sheetId="84" r:id="rId19"/>
    <sheet name="S-07" sheetId="110" r:id="rId20"/>
    <sheet name="S-08" sheetId="111" r:id="rId21"/>
    <sheet name="S-09" sheetId="69" r:id="rId22"/>
    <sheet name="S-10" sheetId="71" r:id="rId23"/>
    <sheet name="S-11" sheetId="63" r:id="rId24"/>
    <sheet name="S-12" sheetId="73" r:id="rId25"/>
    <sheet name="S-13" sheetId="100" r:id="rId26"/>
    <sheet name="S-14" sheetId="99" r:id="rId27"/>
    <sheet name="S-15" sheetId="101" r:id="rId28"/>
    <sheet name="S-16" sheetId="75" r:id="rId29"/>
    <sheet name="S-17" sheetId="76" r:id="rId30"/>
    <sheet name="S-18" sheetId="98" r:id="rId31"/>
    <sheet name="G-01" sheetId="56" r:id="rId32"/>
  </sheets>
  <definedNames>
    <definedName name="_xlnm._FilterDatabase" localSheetId="31" hidden="1">'G-01'!$A$4:$D$4</definedName>
    <definedName name="_xlnm._FilterDatabase" localSheetId="10" hidden="1">'S-01'!$B$6:$D$6</definedName>
    <definedName name="_xlnm.Print_Area" localSheetId="2">'E-01'!$A$1:$E$20</definedName>
    <definedName name="_xlnm.Print_Area" localSheetId="3">'E-02'!$A$1:$H$10</definedName>
    <definedName name="_xlnm.Print_Area" localSheetId="4">'E-03'!$A$1:$G$15</definedName>
    <definedName name="_xlnm.Print_Area" localSheetId="5">'E-04'!$A$1:$G$27</definedName>
    <definedName name="_xlnm.Print_Area" localSheetId="7">'E-06'!$A$1:$H$29</definedName>
    <definedName name="_xlnm.Print_Area" localSheetId="8">'E-07'!$A$1:$M$43</definedName>
    <definedName name="_xlnm.Print_Area" localSheetId="9">'E-08'!$A$1:$H$10</definedName>
    <definedName name="_xlnm.Print_Area" localSheetId="31">'G-01'!$A$1:$E$18</definedName>
    <definedName name="_xlnm.Print_Area" localSheetId="10">'S-01'!$A$1:$E$28</definedName>
    <definedName name="_xlnm.Print_Area" localSheetId="11">'S-02'!$A$1:$I$26</definedName>
    <definedName name="_xlnm.Print_Area" localSheetId="12">'S-03'!$A$1:$I$12</definedName>
    <definedName name="_xlnm.Print_Area" localSheetId="13">'S-04a'!$A$1:$G$17</definedName>
    <definedName name="_xlnm.Print_Area" localSheetId="14">'S-04b'!$A$1:$F$21</definedName>
    <definedName name="_xlnm.Print_Area" localSheetId="15">'S-04c'!$A$1:$D$19</definedName>
    <definedName name="_xlnm.Print_Area" localSheetId="16">'S-04d'!$A$1:$F$9</definedName>
    <definedName name="_xlnm.Print_Area" localSheetId="17">'S-05'!$A$1:$C$10</definedName>
    <definedName name="_xlnm.Print_Area" localSheetId="18">'S-06'!$A$1:$G$52</definedName>
    <definedName name="_xlnm.Print_Area" localSheetId="19">'S-07'!$A$1:$H$10</definedName>
    <definedName name="_xlnm.Print_Area" localSheetId="20">'S-08'!$A$1:$H$14</definedName>
    <definedName name="_xlnm.Print_Area" localSheetId="21">'S-09'!$A$1:$F$16</definedName>
    <definedName name="_xlnm.Print_Area" localSheetId="22">'S-10'!$A$1:$D$15</definedName>
    <definedName name="_xlnm.Print_Area" localSheetId="23">'S-11'!$A$1:$H$7</definedName>
    <definedName name="_xlnm.Print_Area" localSheetId="24">'S-12'!$A$1:$H$16</definedName>
    <definedName name="_xlnm.Print_Area" localSheetId="25">'S-13'!$A$1:$F$11</definedName>
    <definedName name="_xlnm.Print_Area" localSheetId="26">'S-14'!$A$1:$F$22</definedName>
    <definedName name="_xlnm.Print_Area" localSheetId="27">'S-15'!$A$1:$E$15</definedName>
    <definedName name="_xlnm.Print_Area" localSheetId="28">'S-16'!$A$1:$D$9</definedName>
    <definedName name="_xlnm.Print_Area" localSheetId="29">'S-17'!$A$1:$H$11</definedName>
    <definedName name="_xlnm.Print_Area" localSheetId="30">'S-18'!$A$1:$G$53</definedName>
    <definedName name="_xlnm.Print_Area" localSheetId="1">'Strategy, Targets &amp; Progress'!$B$1:$G$31</definedName>
    <definedName name="_xlnm.Print_Area" localSheetId="0">'Table of Contents'!$A$1:$C$32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7" i="108" l="1"/>
  <c r="L17" i="108"/>
  <c r="L11" i="108"/>
  <c r="K11" i="108"/>
  <c r="J11" i="108"/>
  <c r="I11" i="108"/>
  <c r="H11" i="108"/>
  <c r="G18" i="107" l="1"/>
  <c r="F18" i="107"/>
  <c r="E18" i="107"/>
  <c r="D18" i="107"/>
  <c r="G15" i="107"/>
  <c r="F15" i="107"/>
  <c r="E15" i="107"/>
  <c r="D15" i="107"/>
  <c r="D7" i="69" l="1"/>
  <c r="C7" i="69"/>
  <c r="D37" i="84"/>
  <c r="D38" i="84" s="1"/>
  <c r="D34" i="84"/>
  <c r="D13" i="84"/>
  <c r="G13" i="67"/>
  <c r="G12" i="67"/>
  <c r="G14" i="67" s="1"/>
  <c r="G11" i="67"/>
  <c r="G8" i="67"/>
  <c r="H28" i="108"/>
  <c r="H27" i="108"/>
  <c r="A19" i="102"/>
  <c r="A18" i="102"/>
  <c r="A17" i="102"/>
  <c r="A16" i="102"/>
  <c r="A15" i="102"/>
  <c r="A14" i="102"/>
  <c r="A13" i="102"/>
  <c r="A12" i="102"/>
  <c r="A11" i="102"/>
  <c r="A10" i="102"/>
  <c r="A9" i="102"/>
  <c r="A8" i="102"/>
  <c r="A7" i="102"/>
  <c r="A6" i="102"/>
  <c r="A5" i="102"/>
  <c r="F14" i="84" l="1"/>
  <c r="C10" i="71"/>
  <c r="F10" i="84" l="1"/>
  <c r="F12" i="84"/>
  <c r="F13" i="84"/>
  <c r="F9" i="84"/>
  <c r="F11" i="84"/>
  <c r="A8" i="7" l="1"/>
  <c r="A9" i="7"/>
  <c r="A10" i="7"/>
  <c r="A11" i="7"/>
  <c r="A12" i="7"/>
  <c r="A13" i="7"/>
  <c r="A14" i="7"/>
  <c r="A15" i="7"/>
  <c r="A16" i="7"/>
  <c r="A17" i="7"/>
  <c r="A18" i="7"/>
  <c r="A19" i="7"/>
  <c r="A20" i="7"/>
  <c r="A21" i="7"/>
  <c r="A22" i="7"/>
  <c r="A23" i="7"/>
  <c r="A24" i="7"/>
  <c r="A25" i="7"/>
  <c r="A26" i="7"/>
  <c r="A7" i="7"/>
  <c r="F29" i="84" l="1"/>
  <c r="F28" i="84"/>
  <c r="F22" i="84"/>
  <c r="F21" i="84"/>
  <c r="F26" i="84"/>
  <c r="F23" i="84"/>
  <c r="F25" i="84"/>
  <c r="F27" i="84"/>
  <c r="F24" i="84"/>
  <c r="A13" i="56" l="1"/>
  <c r="A14" i="56"/>
  <c r="A15" i="56"/>
  <c r="A16" i="56"/>
  <c r="A12" i="56" l="1"/>
  <c r="A11" i="56"/>
  <c r="A10" i="56"/>
  <c r="A9" i="56"/>
  <c r="A8" i="56"/>
  <c r="A7" i="56"/>
  <c r="A6" i="56"/>
  <c r="A5" i="56"/>
</calcChain>
</file>

<file path=xl/sharedStrings.xml><?xml version="1.0" encoding="utf-8"?>
<sst xmlns="http://schemas.openxmlformats.org/spreadsheetml/2006/main" count="1212" uniqueCount="657">
  <si>
    <t>FY2024 Fast Retailing Sustainability Data Book</t>
  </si>
  <si>
    <t>FAST RETAILING CO., LTD.
Last Updated: April 30th, 2025</t>
    <phoneticPr fontId="4"/>
  </si>
  <si>
    <t xml:space="preserve">This file summarizes sustainability-related data of the Fast Retailing Co., Ltd.
【Scope】 
Fast Retailing Group Consolidated (Scope for each item is noted under "Scope.")
【Reporting Period】
Unless otherwise stated, data disclosed in this report is based on Fast Retailing's fiscal year, from September 1, 2023 to August 31, 2024. </t>
  </si>
  <si>
    <t>●Sustainability Strategy and Goals</t>
    <phoneticPr fontId="4"/>
  </si>
  <si>
    <t>Fast Retailing Sustainability Strategy, Targets and Progress</t>
    <phoneticPr fontId="4"/>
  </si>
  <si>
    <t>●Environmental Data</t>
    <phoneticPr fontId="4"/>
  </si>
  <si>
    <t>●Social Data</t>
    <phoneticPr fontId="4"/>
  </si>
  <si>
    <t>E-01 Policies and Goals</t>
    <phoneticPr fontId="4"/>
  </si>
  <si>
    <t>S-01 Policies and Initiatives</t>
    <phoneticPr fontId="4"/>
  </si>
  <si>
    <t>E-02 CDP Responses and Results</t>
    <phoneticPr fontId="4"/>
  </si>
  <si>
    <t>S-02 Summary of Employees</t>
    <phoneticPr fontId="4"/>
  </si>
  <si>
    <t>E-03 GHG Emissions (Scope 1and 2: Stores and Offices)</t>
    <phoneticPr fontId="4"/>
  </si>
  <si>
    <t>S-03 Customer Satisfaction</t>
  </si>
  <si>
    <t>E-04 GHG Emissions (Scope 3: Supply Chain and Others)</t>
    <phoneticPr fontId="4"/>
  </si>
  <si>
    <t>S-04a Establishing Supply Chain Transparency and Traceability</t>
    <phoneticPr fontId="4"/>
  </si>
  <si>
    <t>E-05 Energy Consumption</t>
    <phoneticPr fontId="4"/>
  </si>
  <si>
    <t>S-04b Result of Workplace Monitoring</t>
    <phoneticPr fontId="4"/>
  </si>
  <si>
    <t>E-06 Water Consumption</t>
    <phoneticPr fontId="4"/>
  </si>
  <si>
    <t>S-04c Grievances Received via Fast Retailing's Hotline 
for Core Partner Factory Workers</t>
    <phoneticPr fontId="4"/>
  </si>
  <si>
    <t>E-07a Amount of Waste</t>
    <phoneticPr fontId="4"/>
  </si>
  <si>
    <t>S-04d Number of Factories that Received Partner Factory Training</t>
    <phoneticPr fontId="4"/>
  </si>
  <si>
    <t>E-07b % of Recycled Materials and Materials with Low Greenhouse Gas Emissions Used</t>
    <phoneticPr fontId="4"/>
  </si>
  <si>
    <t>S-05 Production Partners List</t>
    <phoneticPr fontId="4"/>
  </si>
  <si>
    <t>E-08  % of Overall Compliance towards Zero Discharge of Hazardous Chemicals (ZDHC)</t>
    <phoneticPr fontId="4"/>
  </si>
  <si>
    <t>S-06 Community Investment</t>
    <phoneticPr fontId="4"/>
  </si>
  <si>
    <t>S-07 Supporting Future Leaders</t>
    <phoneticPr fontId="4"/>
  </si>
  <si>
    <t>●Governance Data</t>
    <phoneticPr fontId="4"/>
  </si>
  <si>
    <t>S-08 Supporting Refugees</t>
    <phoneticPr fontId="4"/>
  </si>
  <si>
    <t>G-01 Policies and Initiatives</t>
    <phoneticPr fontId="4"/>
  </si>
  <si>
    <t>S-09 Employee Engagement Survey</t>
    <phoneticPr fontId="4"/>
  </si>
  <si>
    <t>S-10 Number of Grievancess Reported to the Fast Retailing Employee Hotline</t>
    <phoneticPr fontId="4"/>
  </si>
  <si>
    <t>S-11 % of Female Employees</t>
    <phoneticPr fontId="4"/>
  </si>
  <si>
    <t>S-12 % of Females in Management Position</t>
    <phoneticPr fontId="4"/>
  </si>
  <si>
    <t>S-13 % of Males Taking Childcare Leave</t>
    <phoneticPr fontId="4"/>
  </si>
  <si>
    <t>S-14 Gender Pay Gap in Japan</t>
    <phoneticPr fontId="4"/>
  </si>
  <si>
    <t>S-15 % of Non-Japanese Nationals in Management Positions</t>
    <phoneticPr fontId="4"/>
  </si>
  <si>
    <t>S-16 Total Employee Training Time and Average Human Capacity Development Hours</t>
    <phoneticPr fontId="4"/>
  </si>
  <si>
    <t>S-17 Lost-Time Injury Frequency Rate (LTIFR)</t>
    <phoneticPr fontId="4"/>
  </si>
  <si>
    <t>S-18 Health Management-Related Data</t>
  </si>
  <si>
    <t>Fast Retailing
Sustainability Strategy, Targets and Progress</t>
    <phoneticPr fontId="4"/>
  </si>
  <si>
    <r>
      <rPr>
        <b/>
        <sz val="10"/>
        <color rgb="FF000000"/>
        <rFont val="Meiryo UI"/>
        <family val="3"/>
        <charset val="128"/>
      </rPr>
      <t xml:space="preserve">■LifeWear=New Industry
</t>
    </r>
    <r>
      <rPr>
        <sz val="10"/>
        <color rgb="FF000000"/>
        <rFont val="Meiryo UI"/>
        <family val="3"/>
        <charset val="128"/>
      </rPr>
      <t xml:space="preserve">The Fast Retailing Group’s corporate philosophy is: Changing clothes. Changing conventional wisdom. Change the world. We have pursued our business activities based on the conviction that we can help make the world a better place by making and selling good clothes. For us, the definition of “good clothing” is simple, high-quality, long-lasting clothing that can enrich the lives of all people, everywhere. Clothing that is based on a quest to coexist with nature by utilizing innovative technologies across production processes to ensure minimum impact on the planet. Clothing that is made and delivered by a diverse range of people who are able to work enthusiastically in working environments in which health, safety, and human rights are firmly protected. LifeWear is the ultimate concrete representation of this approach. LifeWear is a brand that gives form to these ideas.
We firmly believe that the pursuit of clothes creation that prizes this LifeWear concept will help create a sustainable society and generate operational growth. We intend to contribute to a sustainable society by creating a “new industry” called LifeWear, which not only creates clothes as products, but also probes deeply into production processes and sales methods and enables us to present the world with unprecedented and pioneering new forms of clothing and clothing production.
Fast Retailing has determined four promises and six key areas of sustainability activities based on this fundamental approach, and we are currently working hard to achieve these commitments.
</t>
    </r>
    <r>
      <rPr>
        <b/>
        <sz val="10"/>
        <color rgb="FF000000"/>
        <rFont val="Meiryo UI"/>
        <family val="3"/>
        <charset val="128"/>
      </rPr>
      <t xml:space="preserve">Four promises:
</t>
    </r>
    <r>
      <rPr>
        <sz val="10"/>
        <color rgb="FF000000"/>
        <rFont val="Meiryo UI"/>
        <family val="3"/>
        <charset val="128"/>
      </rPr>
      <t xml:space="preserve">１．Completely overhaul the supply chain to further increase the value of LifeWear
２．LifeWear must continue to respect the individuality and diversity of all people around the world
３．Take the idea that LifeWear has the power to make the world a better place, which we have espoused for over 20 years, and expand its scope to globally contributing to the stable and sustainable development of society
４．Develop and provide new services and technologies that allow LifeWear to be worn for even longer
</t>
    </r>
    <r>
      <rPr>
        <b/>
        <sz val="10"/>
        <color rgb="FF000000"/>
        <rFont val="Meiryo UI"/>
        <family val="3"/>
        <charset val="128"/>
      </rPr>
      <t xml:space="preserve">Six key areas of sustainability activities:
</t>
    </r>
    <r>
      <rPr>
        <sz val="10"/>
        <color rgb="FF000000"/>
        <rFont val="Meiryo UI"/>
        <family val="3"/>
        <charset val="128"/>
      </rPr>
      <t>１．Create New Value through Products and Services
２．Respect Human Rights in Our Supply Chain
３．Respect the Environment
４．Strengthen Communities
５．Support Employee Fulfillment
６．Governance</t>
    </r>
  </si>
  <si>
    <t>→The details of the six key areas and how they were identified</t>
  </si>
  <si>
    <r>
      <rPr>
        <b/>
        <sz val="10"/>
        <color rgb="FF000000"/>
        <rFont val="Meiryo UI"/>
        <family val="3"/>
        <charset val="128"/>
      </rPr>
      <t xml:space="preserve">■Targets and progress of key sustainability initiatives
</t>
    </r>
    <r>
      <rPr>
        <sz val="10"/>
        <color rgb="FF000000"/>
        <rFont val="Meiryo UI"/>
        <family val="3"/>
        <charset val="128"/>
      </rPr>
      <t>One of our Ariake Project goals is to make and sell only products that our customers really need. In creating LifeWearm, we take this commitment to the next level, while tackling two other challenges. The first is manufacturing that reduces environmental impact by eliminating greenhouse gas emissions and waste across all processes, from production through transport and retail. The other is a supply chain that customers can trust to uphold the rights and conditions of the people who make our clothes. Our responsibility for clothing does not end at the point of sale. In our efforts to sustain LifeWear longer, we are developing new services and technologies to promote reuse and recycling. Futhermore, we will continue to contribute to society, and to harness diversity thorugh our business at a global scale.</t>
    </r>
  </si>
  <si>
    <t>The targets and the progress of key initiatives (as of April 4th,2025) are as follows.</t>
    <phoneticPr fontId="4"/>
  </si>
  <si>
    <t>Items</t>
  </si>
  <si>
    <t>Targets</t>
  </si>
  <si>
    <t>Progress of key initiatives</t>
  </si>
  <si>
    <t>DataBook</t>
  </si>
  <si>
    <t>Website</t>
  </si>
  <si>
    <t>Making clothes that cares for the environment (1.Create New Value Through Products and Services, 3.Respect the Environment)</t>
  </si>
  <si>
    <t>Reducing greenhouse gas emissions</t>
  </si>
  <si>
    <t>Work to achieve net zero GHG emissions by 2050</t>
  </si>
  <si>
    <t>See below</t>
  </si>
  <si>
    <t>Own operations areas:</t>
  </si>
  <si>
    <t>・Reduce greenhouse gas emissions from our own operations such as stores and main offices (Scope 1 and Scope 2) by 90% by the fiscal year ending August 2030 (compared to the fiscal year ending August 2019)</t>
  </si>
  <si>
    <t>・In the fiscal year ending August 2024, reduced greenhouse gas emissions by 83.3% compared to the fiscal year ending August 2019 (69.4% reduction in the previous fiscal year)</t>
  </si>
  <si>
    <t>E-03</t>
    <phoneticPr fontId="4"/>
  </si>
  <si>
    <t>Response to Climate Change</t>
  </si>
  <si>
    <t>・Achieve 100% sourcing of renewable electricity at Fast Retailing global stores and main offices by the fiscal year ending August 2030</t>
  </si>
  <si>
    <t>・As of the fiscal year ending August 2024, achieved 84.7% sourcing of renewable electricity (67.6% sourcing in the previous fiscal year).</t>
  </si>
  <si>
    <t>E-05</t>
    <phoneticPr fontId="4"/>
  </si>
  <si>
    <t>Improved Energy Efficiency</t>
  </si>
  <si>
    <t>Supply chain areas:</t>
  </si>
  <si>
    <t>・Reduce greenhouse gas emissions from raw materials, fabric and garment production for UNIQLO and GU products (Scope 3, Category 1) by 20% by the fiscal year ending August 2030 (compared to the fiscal year ending August 2019)</t>
  </si>
  <si>
    <t>・In the fiscal year ending August 2024, reduced greenhouse gas emissions by 18.6% compared to the fiscal year ending 2019 (10.0% reduction in the previous fiscal year)</t>
  </si>
  <si>
    <t>E-04</t>
    <phoneticPr fontId="4"/>
  </si>
  <si>
    <t>Product areas:</t>
  </si>
  <si>
    <t>・Increase the proportion of materials with low GHG emissions such as recycled materials to approximately 50% by the fiscal year ending August 2030</t>
    <phoneticPr fontId="4"/>
  </si>
  <si>
    <t>・Proportion of recycled materials and materials with low greenhouse gas emissions for all planned products for 2024 has risen to 18.2% (8.5% in the previous year). Recycled polyester accounts for 47.4% of all polyester usage (30.0% in the previous year)</t>
  </si>
  <si>
    <t>E-07</t>
    <phoneticPr fontId="4"/>
  </si>
  <si>
    <t>Improved Waste Management and Resource Efficiencies</t>
  </si>
  <si>
    <t>Net positive impact on biodiversity</t>
  </si>
  <si>
    <t>・Achieve a long-term net positive impact on biodiversity* by working to minimize the impact on biodiversity across identified risk areas, while also conserving and promoting biodiversity throughout the value chain
*Net positive impact on biodiversity: the state of nature where the positive impact on biodiversity exceeds the negative impact</t>
  </si>
  <si>
    <t>・Established and announced policy responding to biodiversity in November 2023
・Conducted biodiversity risk assessment throughout the value chain, and began initiatives with cashmere, which has a large impact</t>
  </si>
  <si>
    <t>n/a</t>
    <phoneticPr fontId="4"/>
  </si>
  <si>
    <t>Response to Biodiversiy</t>
  </si>
  <si>
    <t>Reducing water use</t>
  </si>
  <si>
    <t>・Reduce per-unit water withdrawal by 10% by end 2025 compared to 2020 levels at each of the major garment factories and fabric mills accounting for 80% of the water withdrawal in 2020 to make our products.</t>
    <phoneticPr fontId="4"/>
  </si>
  <si>
    <t>・As of December 31, 2023, 51% of the factories achieved a reduction of 10% or more in water withdrawal per unit from the 2020 levels (49% in the previous year)</t>
    <phoneticPr fontId="4"/>
  </si>
  <si>
    <t>E-06</t>
    <phoneticPr fontId="4"/>
  </si>
  <si>
    <t>Water Resource Management</t>
  </si>
  <si>
    <t>Reducing waste</t>
  </si>
  <si>
    <t>・Reduce waste and achieve zero landfill disposal through reduce, switch, reuse and recycle materials such as plastic bags, cardboard, hangers, etc. using during shipping, and product packaging</t>
  </si>
  <si>
    <t>・Establishing procurement policy for materials that include plastic, with the reduction of disposable plastic as our top priority
・Promoting project to reduce and recycle the number of plastic bags used for shipping
・Switching plastic materials such as hangers to alternative materials such as paper, and working to reduce the amount of plastic used. Also started to consider switching to recycled materials and materials that are easy to recycle</t>
  </si>
  <si>
    <t>Elimination of hazardous chemicals</t>
  </si>
  <si>
    <t>・Achieve zero wastewater pollution (100% of the overall compliance rate towards zero wastewater pollution) in our partner factories by the end of December 2030</t>
  </si>
  <si>
    <t>・As of the end of December 2024, the overall compliance rate at both core garment factories and fabric mills towards zero wastewater pollution reached 99.7% (99.7% in the previous year)</t>
    <phoneticPr fontId="4"/>
  </si>
  <si>
    <t>E-08</t>
    <phoneticPr fontId="4"/>
  </si>
  <si>
    <t>Chemical Management</t>
  </si>
  <si>
    <t>Making clothes that cares for people and society (1.Create New Value Through Products and Services, 2.Respect Human Rights in Our Supply Chain, 4.Strengthen Communities, 5.Support Employee Fulfillment)</t>
  </si>
  <si>
    <t>Improving transparency and traceability in the supply chain_x000D_</t>
  </si>
  <si>
    <t>・Enhance transparency in the supply chain and ensure traceability to the raw materials level
・Manage the entire supply chain by applying our own standards throughout the entire production process with respect to quality, procurement, production systems, working environments, and human rights</t>
  </si>
  <si>
    <t>・Published a list of major garment factories in 2017, and expanded this publication. As of the end of August 2024, disclosed all garment factories with ongoing transactions, subcontractors for some processes, and material factories that continuously produce materials for our products
・Established system to grasp the supply chain plan and result for each product, and start operating the system in collaboration with factories from the 2022 autumn/winter season. From the 2023 spring/summer season, track the commercial flow of the main materials used in all UNIQLO products down to the raw material level.
・Concluded a Code of Conduct with major spinning mills in addition to garment factories and fabric mills, and conducted working environment monitoring and confirmation of traceability information</t>
  </si>
  <si>
    <t>S-04a</t>
    <phoneticPr fontId="4"/>
  </si>
  <si>
    <t>Production Partners List</t>
  </si>
  <si>
    <t>Monitoring and Evaluation of Production Partners</t>
  </si>
  <si>
    <t>・By 2025, identify and sequentially disclose the information necessary for customers to make decision when buying products</t>
  </si>
  <si>
    <t>・As of the end of August 2024, countries of origin of products are listed on the individual product pages of UNIQLO and GU online stores in Japan and some other countries. Currently, considering listing the use of recycled materials and the country of origin of materials.</t>
  </si>
  <si>
    <t>Procure raw materials in an ethical and responsible manner</t>
  </si>
  <si>
    <t>・Establish procurement policies for plant-derived materials and animal-derived materials, and promote ethical and responsible procurement of raw materials</t>
  </si>
  <si>
    <t>・Established the Fast Retailing Raw Materials Procurement Guideline, which defines recommended and prohibited materials for each type of plant-based and animal-based material. The guideline is updated regularly in line with global trends, new scientific findings, and social demands.</t>
  </si>
  <si>
    <t>Responsible Procurement</t>
  </si>
  <si>
    <t>Global promotion of
social contribution activities</t>
  </si>
  <si>
    <t>・In collaboration with Fast Retailing, the Fast Retailing Foundation, and the Yanai Tadashi Foundation, further expand social contribution activities through clothing business on a global
scale
・Invest at a scale of 10 billion yen in social contribution activities by the fiscal year ending Augsut 2025. Implement community contribution activities at all stores around the globe to support 10 million refugees and other socially vulnerable people, people of the next generation, and those in the areas of culture, the arts, and sports. Expand clothing support to 10 million clothings per year</t>
    <phoneticPr fontId="4"/>
  </si>
  <si>
    <t>・In the fiscal year ending August 2024, donated 8.2 billion yen* to social contribution activities, and provided support in the form of 4.77 million items of clothing**. 2.34 million people benefited from our efforts (donated 5.4 billion yen and 5.3 million clothing items to 1.82 million people in the previous year)
*Includes activities by the Fast Retailing Group, the Fast Retailing Foundation, and the Tadashi Yanai Foundation, as well as activities by individuals
**Includes clothes collected from customers</t>
  </si>
  <si>
    <t>S-06</t>
    <phoneticPr fontId="4"/>
  </si>
  <si>
    <t>Strengthen Communities</t>
  </si>
  <si>
    <t>Promotion of diversity and inclusion</t>
  </si>
  <si>
    <t>・Achieve 50% of female ratio (including 30% of executive officers) in management positions* by the fiscal year ending August 2030.
・Achieve 80% of non-Japanese nationals (including 40% of executive officers) in management positions* at entire group including overseas operations, and 50% in global headquarter functions by the fiscal year ending August 2030
*Management positions: block leaders, area managers, and store managers above a certain grade (sales), and executive officers, general managers, and leaders (head office)</t>
  </si>
  <si>
    <t>・The female ratio in total management positions within the Fast Retailing Group increased to 46.1% including 9.4% of executive officers as of the end of August 2024 (44.7% and 9.6% in the previous year)
・As of the end of August 2024, non-Japanese employees account for 55.5% (including 18.9% of executive officers) of all management positions in the entire group, including overseas operation (56.4% and 19.2% in the previous year), and the ratio in the global headquarters function is 32.8% (35.3% in the previous year)</t>
  </si>
  <si>
    <t>S-12</t>
    <phoneticPr fontId="4"/>
  </si>
  <si>
    <t>Respect for Diversity</t>
  </si>
  <si>
    <t>S-15</t>
  </si>
  <si>
    <t>Back to Contents</t>
  </si>
  <si>
    <t>Environmental Data</t>
    <phoneticPr fontId="4"/>
  </si>
  <si>
    <t>Materiality 3</t>
    <phoneticPr fontId="4"/>
  </si>
  <si>
    <t>E-01 Policies and Initiatives</t>
    <phoneticPr fontId="4"/>
  </si>
  <si>
    <t>#</t>
    <phoneticPr fontId="4"/>
  </si>
  <si>
    <t>Lv1_Materiality</t>
  </si>
  <si>
    <t>Lv2_Policies and initiatives</t>
    <phoneticPr fontId="4"/>
  </si>
  <si>
    <t>URL</t>
    <phoneticPr fontId="4"/>
  </si>
  <si>
    <t>3. Respect the environment</t>
  </si>
  <si>
    <t>Fast Retailing Group Environmental Policy</t>
    <phoneticPr fontId="4"/>
  </si>
  <si>
    <t>https://www.fastretailing.com/eng/sustainability/environment/pdf/FastRetailingEnvironmentalPolicy_eng.pdf</t>
    <phoneticPr fontId="4"/>
  </si>
  <si>
    <t>Fiscal 2030 sustainability targets and action plan</t>
    <phoneticPr fontId="4"/>
  </si>
  <si>
    <t>https://www.fastretailing.com/eng/sustainability/news/2112021500.html</t>
    <phoneticPr fontId="4"/>
  </si>
  <si>
    <t>Environmental management</t>
    <phoneticPr fontId="4"/>
  </si>
  <si>
    <t>https://www.fastretailing.com/eng/sustainability/environment/management.html</t>
    <phoneticPr fontId="4"/>
  </si>
  <si>
    <t>Response to climate change: policies, goals and initiatives</t>
    <phoneticPr fontId="4"/>
  </si>
  <si>
    <t>https://www.fastretailing.com/eng/sustainability/environment/climatechange.html</t>
    <phoneticPr fontId="4"/>
  </si>
  <si>
    <t xml:space="preserve"> - Information disclosure in line with the TCFD
framework</t>
    <phoneticPr fontId="4"/>
  </si>
  <si>
    <t>https://www.fastretailing.com/eng/sustainability/environment/pdf/FastRetailingTCFDReport_eng.pdf</t>
    <phoneticPr fontId="4"/>
  </si>
  <si>
    <t>Improved energy efficiency: policies, goals and initiatives</t>
    <phoneticPr fontId="4"/>
  </si>
  <si>
    <t>https://www.fastretailing.com/eng/sustainability/environment/energy.html</t>
    <phoneticPr fontId="4"/>
  </si>
  <si>
    <t>Response to biodiversity</t>
    <phoneticPr fontId="4"/>
  </si>
  <si>
    <t>https://www.fastretailing.com/eng/sustainability/environment/biodiversity.html</t>
    <phoneticPr fontId="4"/>
  </si>
  <si>
    <t>Water resource management: policies, goals and initiatives</t>
    <phoneticPr fontId="4"/>
  </si>
  <si>
    <t>https://www.fastretailing.com/eng/sustainability/environment/water.html</t>
    <phoneticPr fontId="4"/>
  </si>
  <si>
    <t xml:space="preserve"> - Water risk assessment</t>
    <phoneticPr fontId="4"/>
  </si>
  <si>
    <t>Improved waste management and resource efficiencies: 
policy, goals and initiatives
(includes policies on reducing plastic use and policies on recycled materials procurement)</t>
    <phoneticPr fontId="4"/>
  </si>
  <si>
    <t>https://www.fastretailing.com/eng/sustainability/environment/waste.html</t>
    <phoneticPr fontId="4"/>
  </si>
  <si>
    <t xml:space="preserve"> - Reuse and recycling activities</t>
    <phoneticPr fontId="4"/>
  </si>
  <si>
    <t>https://www.fastretailing.com/eng/sustainability/products/recycle.html</t>
    <phoneticPr fontId="4"/>
  </si>
  <si>
    <t>Chemical management: policies, goals and initiatives</t>
    <phoneticPr fontId="4"/>
  </si>
  <si>
    <t>https://www.fastretailing.com/eng/sustainability/environment/chemical.html</t>
    <phoneticPr fontId="4"/>
  </si>
  <si>
    <t>Fast Retailing Group Policy on Responsible Paper Procurement</t>
    <phoneticPr fontId="4"/>
  </si>
  <si>
    <t>https://www.fastretailing.com/eng/sustainability/environment/pdf/FastRetailingGroupResponsiblePaperProcurementPolicy_en.pdf</t>
    <phoneticPr fontId="4"/>
  </si>
  <si>
    <t>Fast Retailing Group Responsible Product Policy: Wood-based Products and Forest Materials</t>
  </si>
  <si>
    <t>https://www.fastretailing.com/eng/sustainability/products/pdf/forest_materials_policy_en.pdf</t>
    <phoneticPr fontId="4"/>
  </si>
  <si>
    <t>Responsible procurement</t>
    <phoneticPr fontId="4"/>
  </si>
  <si>
    <t>https://www.fastretailing.com/eng/sustainability/products/procurement.html</t>
    <phoneticPr fontId="4"/>
  </si>
  <si>
    <t>E-02  CDP Responses and Results</t>
    <phoneticPr fontId="4"/>
  </si>
  <si>
    <t>Climate Change</t>
    <phoneticPr fontId="4"/>
  </si>
  <si>
    <t>A-</t>
    <phoneticPr fontId="4"/>
  </si>
  <si>
    <t>A</t>
    <phoneticPr fontId="4"/>
  </si>
  <si>
    <t>Water Security</t>
    <phoneticPr fontId="4"/>
  </si>
  <si>
    <t>B</t>
    <phoneticPr fontId="4"/>
  </si>
  <si>
    <t>Forest (Timber)</t>
    <phoneticPr fontId="4"/>
  </si>
  <si>
    <t>B-</t>
    <phoneticPr fontId="4"/>
  </si>
  <si>
    <t>C</t>
  </si>
  <si>
    <t>Supplier Engagement</t>
    <phoneticPr fontId="4"/>
  </si>
  <si>
    <t>TBD</t>
  </si>
  <si>
    <t>Response to Climate Change</t>
    <phoneticPr fontId="36"/>
  </si>
  <si>
    <r>
      <t>E-03 GHG Emissions（Scope 1and 2: Stores and Offices）［Unit: t-CO</t>
    </r>
    <r>
      <rPr>
        <b/>
        <vertAlign val="subscript"/>
        <sz val="10"/>
        <rFont val="Meiryo UI"/>
        <family val="3"/>
        <charset val="128"/>
      </rPr>
      <t>2</t>
    </r>
    <r>
      <rPr>
        <b/>
        <sz val="10"/>
        <rFont val="Meiryo UI"/>
        <family val="3"/>
        <charset val="128"/>
      </rPr>
      <t>e]</t>
    </r>
    <phoneticPr fontId="4"/>
  </si>
  <si>
    <t>Target</t>
    <phoneticPr fontId="4"/>
  </si>
  <si>
    <t>Reducing absolute GHG emissions from its own operations such as stores and main offices by 90% by fiscal 2030 from a fiscal 2019 base year.</t>
    <phoneticPr fontId="4"/>
  </si>
  <si>
    <t>Fiscal 2019</t>
    <phoneticPr fontId="4"/>
  </si>
  <si>
    <t>Fiscal 2021</t>
    <phoneticPr fontId="4"/>
  </si>
  <si>
    <t>Fiscal 2022</t>
  </si>
  <si>
    <t>Fiscal 2023</t>
  </si>
  <si>
    <t>Fiscal 2024</t>
    <phoneticPr fontId="4"/>
  </si>
  <si>
    <t>Scope 1</t>
    <phoneticPr fontId="4"/>
  </si>
  <si>
    <t>★</t>
    <phoneticPr fontId="41"/>
  </si>
  <si>
    <t>Scope 2 (Location-based)</t>
    <phoneticPr fontId="4"/>
  </si>
  <si>
    <r>
      <t xml:space="preserve">Scope 2 (Market-based) </t>
    </r>
    <r>
      <rPr>
        <vertAlign val="superscript"/>
        <sz val="10"/>
        <color theme="1"/>
        <rFont val="Meiryo UI"/>
        <family val="3"/>
        <charset val="128"/>
      </rPr>
      <t>*1</t>
    </r>
    <phoneticPr fontId="4"/>
  </si>
  <si>
    <t>Absolute emissions reduction rate compared to fiscal 2019 (%)</t>
    <phoneticPr fontId="4"/>
  </si>
  <si>
    <t>-</t>
    <phoneticPr fontId="4"/>
  </si>
  <si>
    <r>
      <t>Scope: Fast Retailing</t>
    </r>
    <r>
      <rPr>
        <vertAlign val="superscript"/>
        <sz val="10"/>
        <rFont val="Meiryo UI"/>
        <family val="3"/>
        <charset val="128"/>
      </rPr>
      <t xml:space="preserve">*2
</t>
    </r>
    <r>
      <rPr>
        <sz val="10"/>
        <rFont val="Meiryo UI"/>
        <family val="3"/>
        <charset val="128"/>
      </rPr>
      <t xml:space="preserve">
★These figures have been verified by third-party since fiscal 2018, and the figures of fiscal 2024 have been verified by BSI Group Japan K.K. The verification scope up to fiscal 2020 is for main offices and UNIQLO and GU stores in Japan. From fiscal 2021, the scope covers global operations of Fast Retailing.
*1 For market-based data, in the case that no information on the power supplier can be obtained from the building owner company, the emission intensity of the retail electricity supplier in that region is applied.
*2 Since fiscal 2019, franchise stores are excluded from Scope 1 and 2, based on the GHG Protocol.</t>
    </r>
  </si>
  <si>
    <t>Third-party verification report:</t>
    <phoneticPr fontId="4"/>
  </si>
  <si>
    <t>https://www.fastretailing.com/eng/sustainability/report/pdf/VerificationReportEnv_en.pdf</t>
  </si>
  <si>
    <t>URL:</t>
    <phoneticPr fontId="4"/>
  </si>
  <si>
    <r>
      <t>E-04 GHG Emissions (Scope 3: Supply Chain and Others)［Unit: t-CO</t>
    </r>
    <r>
      <rPr>
        <b/>
        <vertAlign val="subscript"/>
        <sz val="10"/>
        <rFont val="Meiryo UI"/>
        <family val="3"/>
        <charset val="128"/>
      </rPr>
      <t>2</t>
    </r>
    <r>
      <rPr>
        <b/>
        <sz val="10"/>
        <rFont val="Meiryo UI"/>
        <family val="2"/>
        <charset val="128"/>
      </rPr>
      <t>e］</t>
    </r>
    <phoneticPr fontId="4"/>
  </si>
  <si>
    <t>Reducing GHG emissions from raw materials, fabric and garment production for UNIQLO and GU products by 20% by fiscal 2030 from a fiscal 2019 base year.</t>
    <phoneticPr fontId="4"/>
  </si>
  <si>
    <t>Fiscal 2019</t>
    <phoneticPr fontId="36"/>
  </si>
  <si>
    <t>Fiscal 2021</t>
    <phoneticPr fontId="36"/>
  </si>
  <si>
    <r>
      <t>Fiscal 2022</t>
    </r>
    <r>
      <rPr>
        <vertAlign val="superscript"/>
        <sz val="10"/>
        <rFont val="Meiryo UI"/>
        <family val="3"/>
        <charset val="128"/>
      </rPr>
      <t>*2</t>
    </r>
    <phoneticPr fontId="36"/>
  </si>
  <si>
    <t>Fiscal 2023</t>
    <phoneticPr fontId="36"/>
  </si>
  <si>
    <t>Fiscal 2024</t>
    <phoneticPr fontId="36"/>
  </si>
  <si>
    <r>
      <t>1. Purchased goods and services</t>
    </r>
    <r>
      <rPr>
        <vertAlign val="superscript"/>
        <sz val="10"/>
        <color theme="1"/>
        <rFont val="Meiryo UI"/>
        <family val="3"/>
        <charset val="128"/>
      </rPr>
      <t>*1</t>
    </r>
    <phoneticPr fontId="4"/>
  </si>
  <si>
    <r>
      <t>Raw materials, fabric and garment production for UNIQLO and GU products
(fiscal 2030 target boundary) in Category</t>
    </r>
    <r>
      <rPr>
        <vertAlign val="superscript"/>
        <sz val="10"/>
        <color theme="1"/>
        <rFont val="Meiryo UI"/>
        <family val="3"/>
        <charset val="128"/>
      </rPr>
      <t xml:space="preserve"> </t>
    </r>
    <r>
      <rPr>
        <sz val="10"/>
        <color theme="1"/>
        <rFont val="Meiryo UI"/>
        <family val="3"/>
        <charset val="128"/>
      </rPr>
      <t>1</t>
    </r>
    <phoneticPr fontId="4"/>
  </si>
  <si>
    <t>Absolute emissions reduction rate compared to fiscal 2019 (%)</t>
  </si>
  <si>
    <t>-</t>
    <phoneticPr fontId="36"/>
  </si>
  <si>
    <t>2. Capital goods (not relevant)</t>
    <phoneticPr fontId="4"/>
  </si>
  <si>
    <t>-</t>
  </si>
  <si>
    <t>3. Fuel and energy related activities</t>
    <phoneticPr fontId="4"/>
  </si>
  <si>
    <t>4. Upstream transportation and distribution</t>
    <phoneticPr fontId="4"/>
  </si>
  <si>
    <t>5. Waste generated in operations</t>
    <phoneticPr fontId="4"/>
  </si>
  <si>
    <t>6. Business travel</t>
    <phoneticPr fontId="4"/>
  </si>
  <si>
    <t>7. Employee commuting</t>
    <phoneticPr fontId="4"/>
  </si>
  <si>
    <r>
      <t>8. Upstream leased assets</t>
    </r>
    <r>
      <rPr>
        <vertAlign val="superscript"/>
        <sz val="10"/>
        <rFont val="Meiryo UI"/>
        <family val="3"/>
        <charset val="128"/>
      </rPr>
      <t>*3</t>
    </r>
    <phoneticPr fontId="4"/>
  </si>
  <si>
    <t>9. Downstream transportation and distribution (included in Category 4 upstream transportation and distribution)</t>
    <phoneticPr fontId="4"/>
  </si>
  <si>
    <t>10. Processing of sold products (not relevant)</t>
    <phoneticPr fontId="4"/>
  </si>
  <si>
    <t>11. Use of sold products (not relevant)</t>
    <phoneticPr fontId="4"/>
  </si>
  <si>
    <t>12. End-of-life treatment of sold products</t>
    <phoneticPr fontId="4"/>
  </si>
  <si>
    <t>13. Downstream leased assets (not relevant)</t>
    <phoneticPr fontId="4"/>
  </si>
  <si>
    <t>14. Franchises</t>
    <phoneticPr fontId="4"/>
  </si>
  <si>
    <t>15. Investments (not relevant)</t>
    <phoneticPr fontId="4"/>
  </si>
  <si>
    <t>Scope: Fast Retailing
★These figures have been verified by third-party since fiscal 2018, and the figures of fiscal 2024 have been verified by BSI Group Japan K.K. The verification scope up to fiscal 2021 is for Category 1 purchased goods and services: raw material production, fabric production and sewing for UNIQLO and GU products only. From fiscal 2022, the scope covers all categories of Scope 3 emissions of Fast Retailing.
*1 Emissions from raw material production to sewing are calculated by multiplying material usage data and energy usage of factories by coefficients.
*2 Changed emission factors used or boundaries of activity data for categories 5, 6 and 12.
*3 Examined and calculated the emissions corresponding to consignment purchases from fiscal 2024.</t>
  </si>
  <si>
    <t>Improved Energy Efficiency</t>
    <phoneticPr fontId="36"/>
  </si>
  <si>
    <r>
      <t>E-05 Energy Consumption [Unit: m</t>
    </r>
    <r>
      <rPr>
        <b/>
        <vertAlign val="superscript"/>
        <sz val="10"/>
        <rFont val="Meiryo UI"/>
        <family val="3"/>
        <charset val="128"/>
      </rPr>
      <t>3</t>
    </r>
    <r>
      <rPr>
        <b/>
        <sz val="10"/>
        <rFont val="Meiryo UI"/>
        <family val="3"/>
        <charset val="128"/>
      </rPr>
      <t>, GJ, kWh]</t>
    </r>
  </si>
  <si>
    <t xml:space="preserve">Achieving 100% sourcing of renewable electricity at all stores and main offices of Fast Retailing group by fiscal 2030. </t>
    <phoneticPr fontId="4"/>
  </si>
  <si>
    <t>Sub-category</t>
    <phoneticPr fontId="4"/>
  </si>
  <si>
    <t>Scope</t>
    <phoneticPr fontId="4"/>
  </si>
  <si>
    <t>Unit</t>
    <phoneticPr fontId="4"/>
  </si>
  <si>
    <t>Fiscal 2022</t>
    <phoneticPr fontId="4"/>
  </si>
  <si>
    <t>Fiscal 2023</t>
    <phoneticPr fontId="4"/>
  </si>
  <si>
    <t>Own operations</t>
    <phoneticPr fontId="36"/>
  </si>
  <si>
    <r>
      <t>Gas used</t>
    </r>
    <r>
      <rPr>
        <vertAlign val="superscript"/>
        <sz val="10"/>
        <rFont val="Meiryo UI"/>
        <family val="3"/>
        <charset val="128"/>
      </rPr>
      <t>*</t>
    </r>
    <phoneticPr fontId="36"/>
  </si>
  <si>
    <t>Fast Retailing</t>
    <phoneticPr fontId="36"/>
  </si>
  <si>
    <r>
      <t>m</t>
    </r>
    <r>
      <rPr>
        <vertAlign val="superscript"/>
        <sz val="10"/>
        <rFont val="Meiryo UI"/>
        <family val="3"/>
        <charset val="128"/>
      </rPr>
      <t>3</t>
    </r>
    <phoneticPr fontId="36"/>
  </si>
  <si>
    <r>
      <t>1,923,305</t>
    </r>
    <r>
      <rPr>
        <sz val="10"/>
        <rFont val="游明朝"/>
        <family val="1"/>
        <charset val="128"/>
      </rPr>
      <t> </t>
    </r>
  </si>
  <si>
    <r>
      <t>City Gas used</t>
    </r>
    <r>
      <rPr>
        <vertAlign val="superscript"/>
        <sz val="10"/>
        <rFont val="Meiryo UI"/>
        <family val="3"/>
        <charset val="128"/>
      </rPr>
      <t>*</t>
    </r>
    <phoneticPr fontId="4"/>
  </si>
  <si>
    <t>GJ</t>
  </si>
  <si>
    <r>
      <t>LPG used</t>
    </r>
    <r>
      <rPr>
        <vertAlign val="superscript"/>
        <sz val="10"/>
        <rFont val="Meiryo UI"/>
        <family val="3"/>
        <charset val="128"/>
      </rPr>
      <t>*</t>
    </r>
    <phoneticPr fontId="4"/>
  </si>
  <si>
    <t>Electricity used</t>
    <phoneticPr fontId="36"/>
  </si>
  <si>
    <t>kWh</t>
    <phoneticPr fontId="36"/>
  </si>
  <si>
    <t>Renewable energy sourced</t>
    <phoneticPr fontId="36"/>
  </si>
  <si>
    <t>Proportion of electricity sourced for own operations from renewable energy</t>
    <phoneticPr fontId="4"/>
  </si>
  <si>
    <t>%</t>
    <phoneticPr fontId="4"/>
  </si>
  <si>
    <t>★These figures have been verified by third-party since fiscal 2018, and the figures of fiscal 2024 have been verified by BSI Group Japan K.K. The verification scope up to fiscal 2020 is for main offices and UNIQLO and GU stores in Japan. From fiscal 2021, the scope covers global operations of Fast Retailing.
* From fiscal 2024, we have calculated gas consumption separately for city gas and LPG to disclose more detailed information. We have also included figures for previous years as reference (however, the figures of previous years are not verified by third-party).</t>
    <phoneticPr fontId="4"/>
  </si>
  <si>
    <t xml:space="preserve">URL: </t>
    <phoneticPr fontId="4"/>
  </si>
  <si>
    <t>Water Resource Management</t>
    <phoneticPr fontId="36"/>
  </si>
  <si>
    <r>
      <t>E-06 Water-related Data［Unit: m</t>
    </r>
    <r>
      <rPr>
        <b/>
        <vertAlign val="superscript"/>
        <sz val="10"/>
        <rFont val="Meiryo UI"/>
        <family val="3"/>
        <charset val="128"/>
      </rPr>
      <t>3</t>
    </r>
    <r>
      <rPr>
        <b/>
        <sz val="10"/>
        <rFont val="Meiryo UI"/>
        <family val="2"/>
        <charset val="128"/>
      </rPr>
      <t>］</t>
    </r>
    <phoneticPr fontId="4"/>
  </si>
  <si>
    <t>■Own operations</t>
  </si>
  <si>
    <t>Scope</t>
  </si>
  <si>
    <t>Sub-category</t>
  </si>
  <si>
    <t>Unit</t>
  </si>
  <si>
    <t>Fiscal 2021</t>
    <phoneticPr fontId="48"/>
  </si>
  <si>
    <t>Fiscal 2023</t>
    <phoneticPr fontId="1"/>
  </si>
  <si>
    <t>Fiscal 2024</t>
  </si>
  <si>
    <t>Head Office: Yamaguchi Headquarters, Roppongi Head Office, and Ariake Head Office</t>
  </si>
  <si>
    <t>Consumption
(Amount of water withdrawal)</t>
  </si>
  <si>
    <r>
      <t>m</t>
    </r>
    <r>
      <rPr>
        <vertAlign val="superscript"/>
        <sz val="10"/>
        <rFont val="Meiryo UI"/>
        <family val="3"/>
        <charset val="128"/>
      </rPr>
      <t>3</t>
    </r>
  </si>
  <si>
    <t>For the head office, the amount of consumption is taken as the amount of water withdrawal.</t>
  </si>
  <si>
    <t>■Supply chain</t>
  </si>
  <si>
    <t>Target</t>
    <phoneticPr fontId="1"/>
  </si>
  <si>
    <r>
      <t>Reducing per-unit</t>
    </r>
    <r>
      <rPr>
        <b/>
        <vertAlign val="superscript"/>
        <sz val="10"/>
        <rFont val="Meiryo UI"/>
        <family val="3"/>
        <charset val="128"/>
      </rPr>
      <t>*1</t>
    </r>
    <r>
      <rPr>
        <b/>
        <sz val="10"/>
        <rFont val="Meiryo UI"/>
        <family val="3"/>
        <charset val="128"/>
      </rPr>
      <t xml:space="preserve"> water withdrawal by 10% by end 2025 compared to 2020 levels at each of the major garment factories and fabric mills accounting for 80% of the water withdrawal in 2020 to make our products. </t>
    </r>
    <phoneticPr fontId="4"/>
  </si>
  <si>
    <t>2023 progress</t>
  </si>
  <si>
    <r>
      <t>51%</t>
    </r>
    <r>
      <rPr>
        <b/>
        <sz val="10"/>
        <rFont val="Meiryo UI"/>
        <family val="3"/>
        <charset val="128"/>
      </rPr>
      <t xml:space="preserve"> of the factories achieved the above target.</t>
    </r>
    <phoneticPr fontId="4"/>
  </si>
  <si>
    <t>Scope</t>
    <phoneticPr fontId="48"/>
  </si>
  <si>
    <t>Unit</t>
    <phoneticPr fontId="48"/>
  </si>
  <si>
    <t>January to December 2020</t>
    <phoneticPr fontId="1"/>
  </si>
  <si>
    <t>January to December 2021</t>
  </si>
  <si>
    <t>January to December 2022</t>
    <phoneticPr fontId="1"/>
  </si>
  <si>
    <t>January to December 2023</t>
  </si>
  <si>
    <r>
      <t>UNIQLO and GU
Garment factories</t>
    </r>
    <r>
      <rPr>
        <vertAlign val="superscript"/>
        <sz val="10"/>
        <rFont val="Meiryo UI"/>
        <family val="3"/>
        <charset val="128"/>
      </rPr>
      <t>*3,4</t>
    </r>
    <phoneticPr fontId="4"/>
  </si>
  <si>
    <r>
      <t>Amount of water withdrawal</t>
    </r>
    <r>
      <rPr>
        <vertAlign val="superscript"/>
        <sz val="10"/>
        <rFont val="Meiryo UI"/>
        <family val="3"/>
        <charset val="128"/>
      </rPr>
      <t>*2</t>
    </r>
    <phoneticPr fontId="4"/>
  </si>
  <si>
    <r>
      <t>m</t>
    </r>
    <r>
      <rPr>
        <vertAlign val="superscript"/>
        <sz val="10"/>
        <rFont val="Meiryo UI"/>
        <family val="3"/>
        <charset val="128"/>
      </rPr>
      <t>3</t>
    </r>
    <phoneticPr fontId="4"/>
  </si>
  <si>
    <r>
      <t>Amount of water discharge</t>
    </r>
    <r>
      <rPr>
        <vertAlign val="superscript"/>
        <sz val="10"/>
        <rFont val="Meiryo UI"/>
        <family val="3"/>
        <charset val="128"/>
      </rPr>
      <t>*2</t>
    </r>
    <phoneticPr fontId="4"/>
  </si>
  <si>
    <r>
      <t>Amount of water consumption</t>
    </r>
    <r>
      <rPr>
        <vertAlign val="superscript"/>
        <sz val="10"/>
        <rFont val="Meiryo UI"/>
        <family val="3"/>
        <charset val="128"/>
      </rPr>
      <t>*2</t>
    </r>
    <phoneticPr fontId="4"/>
  </si>
  <si>
    <r>
      <t>UNIQLO and GU
Fabric mills</t>
    </r>
    <r>
      <rPr>
        <vertAlign val="superscript"/>
        <sz val="10"/>
        <rFont val="Meiryo UI"/>
        <family val="3"/>
        <charset val="128"/>
      </rPr>
      <t>*3,4,5</t>
    </r>
    <phoneticPr fontId="4"/>
  </si>
  <si>
    <t>*1 ”Per-unit” refers to one unit of production volume. The production volume is measured by kilograms, meters, the number of products (pieces), etc. for each factory.</t>
  </si>
  <si>
    <t>*2 The definitions of mont ot water withdrawal, discharge and consumption are follows.</t>
    <phoneticPr fontId="4"/>
  </si>
  <si>
    <t>Amount of water withdrawal:The sum of all water drawn into the boundaries of the undertaking from all sources for any use over the course of the reporting period.
Amount of water discharge:Sum of effluents, used water or other water leaving the boundaries of the organisation and released to surface water, groundwater, seawater or a third party, for which the organisation has no further use, over the course of the reporting period
Amount of water consumption:The amount of water drawn into the boundaries of the undertaking (or facility) and not discharged back to the water environment or a third party over the course of the reporting
period. Water consumption is equal to water withdrawal less water discharge.</t>
    <phoneticPr fontId="4"/>
  </si>
  <si>
    <t>*3　For factories that have introduced the Higg Facility Environmental Module (Higg FEM), which is a standard factory environmental impact assessment tool for the apparel industry, we have used the figures reported by the factories (some of which were verified by a third party before being reported), and for other factories, we have estimated the figures based on production volume and calculated the overall figures.</t>
    <phoneticPr fontId="4"/>
  </si>
  <si>
    <t>*4 We have only disclosed the amount of water consumption (= the amount of water withdrawal), but in order to more accurately reflect the situation, we have divided the figures for 2020 and beyond into the categories of water withdrawal, discharge, and consumption. In addition, we have expanded the scope of the figures for 2020 to 2022 and made the calculations more precise, and we have made retrospective revisions.</t>
    <phoneticPr fontId="4"/>
  </si>
  <si>
    <t>*5 The scope of GU covered only some part of factories until 2021, and expanded to cover all factories from 2022.</t>
    <phoneticPr fontId="4"/>
  </si>
  <si>
    <t>Improved Waste Management and Resource Efficiencies</t>
    <phoneticPr fontId="36"/>
  </si>
  <si>
    <t>E-07a Amount of Waste［Unit: tons］</t>
    <phoneticPr fontId="4"/>
  </si>
  <si>
    <t>Realize zero operational waste from our facilities to landfill or incineration without energy recovery in earlier stages by reducing, replacing, reusing, and recycling materials (product packaging, cardboard during shipping, plastic bags, hangers etc.) used in the process of delivering clothes to our customers.</t>
  </si>
  <si>
    <t>Category</t>
    <phoneticPr fontId="4"/>
  </si>
  <si>
    <t>Unit</t>
    <phoneticPr fontId="36"/>
  </si>
  <si>
    <t>Fiscal 2020</t>
  </si>
  <si>
    <t>Fiscal 2021</t>
  </si>
  <si>
    <t>Own operations</t>
  </si>
  <si>
    <t>Store</t>
    <phoneticPr fontId="4"/>
  </si>
  <si>
    <t>UNIQLO and　GU in Japan</t>
    <phoneticPr fontId="4"/>
  </si>
  <si>
    <t>Waste</t>
    <phoneticPr fontId="4"/>
  </si>
  <si>
    <t>Tons</t>
    <phoneticPr fontId="4"/>
  </si>
  <si>
    <t>Waste Plastics</t>
    <phoneticPr fontId="4"/>
  </si>
  <si>
    <t>Waste Cardboard Boxes</t>
    <phoneticPr fontId="4"/>
  </si>
  <si>
    <t>Total</t>
    <phoneticPr fontId="4"/>
  </si>
  <si>
    <t>Warehouse</t>
    <phoneticPr fontId="4"/>
  </si>
  <si>
    <t>Tons</t>
  </si>
  <si>
    <t>Waste Plastics</t>
  </si>
  <si>
    <t>Waste</t>
  </si>
  <si>
    <t>Waste Cardboard Boxes</t>
  </si>
  <si>
    <t xml:space="preserve">Total </t>
    <phoneticPr fontId="4"/>
  </si>
  <si>
    <t>Head office</t>
    <phoneticPr fontId="36"/>
  </si>
  <si>
    <t>Yamaguchi Headquarters,
Roppongi Head Office,
and Ariake Head Office</t>
    <phoneticPr fontId="36"/>
  </si>
  <si>
    <t>*1 Includes combustibles and mixed wastes</t>
    <phoneticPr fontId="4"/>
  </si>
  <si>
    <t>*2 Includes some estimates. We identify the actual waste volumes of some stores provided by waste collection companies and estimate the total amount of waste using the sales ratio of those stores for the entire stores.</t>
  </si>
  <si>
    <t>*3 Percentage of the waste plastics sold as valuables. The scope of calculation is limited to stores where actual values can be identified.</t>
  </si>
  <si>
    <t>*4 The scope of application has been reviewed and retroactively revised to improve accuracy.</t>
  </si>
  <si>
    <t>January to December 2020</t>
  </si>
  <si>
    <t>January to December 2023</t>
    <phoneticPr fontId="4"/>
  </si>
  <si>
    <t>Supply chain</t>
    <phoneticPr fontId="36"/>
  </si>
  <si>
    <t>UNIQLO and GU
garment factories</t>
    <phoneticPr fontId="36"/>
  </si>
  <si>
    <t>Tons</t>
    <phoneticPr fontId="36"/>
  </si>
  <si>
    <t>Total</t>
    <phoneticPr fontId="36"/>
  </si>
  <si>
    <t>Textile waste only</t>
    <phoneticPr fontId="36"/>
  </si>
  <si>
    <t>　－</t>
    <phoneticPr fontId="4"/>
  </si>
  <si>
    <t>*1　Partially estimated and calculated based on figures reported by each factory to the Higg Facility Environmental Module (Higg FEM), an industry environmental impact assessment standard tool for factories</t>
    <phoneticPr fontId="36"/>
  </si>
  <si>
    <t>*2  Data collected has been reviewed and retroactively revised to improve accuracy.</t>
    <phoneticPr fontId="41"/>
  </si>
  <si>
    <t>*3  The scope covers only UNIQLO until 2022, and has been expanded to include GU from 2023 onwards.</t>
    <phoneticPr fontId="41"/>
  </si>
  <si>
    <t>E-07b  Ratio of Materials with Low GHG Emissions such as Recycled Materials Used [Unit: %]</t>
    <phoneticPr fontId="4"/>
  </si>
  <si>
    <t>Target</t>
  </si>
  <si>
    <t>Aim to increase proportion of materials with low GHG emissions such as recycled materials to approximately 50% by fiscal 2030</t>
    <phoneticPr fontId="4"/>
  </si>
  <si>
    <t>Fiscal 2022
(2022 Spring/Summer and Autumn/Winter products)</t>
  </si>
  <si>
    <t>Fiscal 2023
(2023 Spring/Summer and Autumn/Winter products)</t>
  </si>
  <si>
    <t>Fiscal 2024
(2024 Spring/Summer and Autumn/Winter products)</t>
  </si>
  <si>
    <t>Ratio of materials with low GHG emissions such as recycled materials over all materials used in our products</t>
    <phoneticPr fontId="4"/>
  </si>
  <si>
    <t>Fast Retailing</t>
    <phoneticPr fontId="4"/>
  </si>
  <si>
    <t>Ratio of recycled polyester over all polyester used</t>
  </si>
  <si>
    <t>Chemical Management</t>
    <phoneticPr fontId="36"/>
  </si>
  <si>
    <t>E-08 % of Overall Compliance towards Zero Discharge of Hazardous Chemicals (ZDHC)［Unit: %］</t>
    <phoneticPr fontId="4"/>
  </si>
  <si>
    <t>Eliminate emissions of hazardous chemicals in products and in production processes by the end of 2030</t>
    <phoneticPr fontId="4"/>
  </si>
  <si>
    <t>January to December 2020</t>
    <phoneticPr fontId="4"/>
  </si>
  <si>
    <t>January to December 2022</t>
    <phoneticPr fontId="4"/>
  </si>
  <si>
    <t>January to December 2024</t>
    <phoneticPr fontId="4"/>
  </si>
  <si>
    <t>% of overall compliance towards ZDHC</t>
    <phoneticPr fontId="36"/>
  </si>
  <si>
    <t>UNIQLO's core garment factories and fabric mills
GU's core garment factories and part of fabric mills</t>
    <phoneticPr fontId="4"/>
  </si>
  <si>
    <t>Fast Retailing's core garment
factories
UNIQLO and GU's core fabric mills</t>
    <phoneticPr fontId="4"/>
  </si>
  <si>
    <t>Fast Retailing's core garment
factories and fabric mills</t>
    <phoneticPr fontId="4"/>
  </si>
  <si>
    <t>Social Data</t>
    <phoneticPr fontId="4"/>
  </si>
  <si>
    <t>Vision</t>
    <phoneticPr fontId="4"/>
  </si>
  <si>
    <t>Respect for Human Rights</t>
    <phoneticPr fontId="4"/>
  </si>
  <si>
    <t>https://www.fastretailing.com/eng/about/frway/humanrights.html</t>
    <phoneticPr fontId="4"/>
  </si>
  <si>
    <t>1. Create new value through products and services</t>
  </si>
  <si>
    <t>Basic philosophy</t>
    <phoneticPr fontId="4"/>
  </si>
  <si>
    <t>https://www.fastretailing.com/eng/sustainability/products/policy.html</t>
    <phoneticPr fontId="4"/>
  </si>
  <si>
    <t>2. Respect human rights in our supply chain</t>
  </si>
  <si>
    <t>Human rights and working environments in our supply chain</t>
    <phoneticPr fontId="4"/>
  </si>
  <si>
    <t>https://www.fastretailing.com/eng/sustainability/labor/management.html</t>
    <phoneticPr fontId="4"/>
  </si>
  <si>
    <t>Our promise to society</t>
    <phoneticPr fontId="4"/>
  </si>
  <si>
    <t>https://www.fastretailing.com/eng/sustainability/labor/statement.html</t>
    <phoneticPr fontId="4"/>
  </si>
  <si>
    <t>Monitoring and evaluation of production partners</t>
    <phoneticPr fontId="4"/>
  </si>
  <si>
    <t>https://www.fastretailing.com/eng/sustainability/labor/partner.html</t>
    <phoneticPr fontId="4"/>
  </si>
  <si>
    <t>"FAST RETAILING Group Code of Conduct for Production Partners"
*Includes the following
(1) Policy against child labor
(2) Policy against forced labor
(3) Non-discrimination and anti-harassment policy</t>
    <phoneticPr fontId="4"/>
  </si>
  <si>
    <t>https://www.fastretailing.com/jp/sustainability/labor/pdf/coc_en.pdf</t>
    <phoneticPr fontId="4"/>
  </si>
  <si>
    <t>Stakeholder engagement</t>
    <phoneticPr fontId="4"/>
  </si>
  <si>
    <t>https://www.fastretailing.com/eng/sustainability/vision/stakeholders.html</t>
    <phoneticPr fontId="4"/>
  </si>
  <si>
    <t>Responsible purchasing</t>
    <phoneticPr fontId="4"/>
  </si>
  <si>
    <t>https://www.fastretailing.com/eng/sustainability/labor/purchasing.html</t>
    <phoneticPr fontId="4"/>
  </si>
  <si>
    <t>4. Strengthen communities</t>
  </si>
  <si>
    <t>Community engagement policies</t>
    <phoneticPr fontId="4"/>
  </si>
  <si>
    <t>https://www.fastretailing.com/eng/sustainability/community/policy.html</t>
    <phoneticPr fontId="4"/>
  </si>
  <si>
    <t>Community support</t>
    <phoneticPr fontId="4"/>
  </si>
  <si>
    <t>https://www.fastretailing.com/eng/sustainability/community/contribution.html</t>
    <phoneticPr fontId="4"/>
  </si>
  <si>
    <t>Contributing to society through clothing</t>
    <phoneticPr fontId="4"/>
  </si>
  <si>
    <t>https://www.fastretailing.com/eng/sustainability/community/donating_clothing.html</t>
    <phoneticPr fontId="4"/>
  </si>
  <si>
    <t>Supporting refugees</t>
    <phoneticPr fontId="4"/>
  </si>
  <si>
    <t>https://www.fastretailing.com/eng/sustainability/community/refugees.html</t>
    <phoneticPr fontId="4"/>
  </si>
  <si>
    <t>Support for sports and cultural activities</t>
    <phoneticPr fontId="4"/>
  </si>
  <si>
    <t>https://www.fastretailing.com/eng/sustainability/community/sports_and_culture.html</t>
    <phoneticPr fontId="4"/>
  </si>
  <si>
    <t>5. Support employee fulfillment</t>
  </si>
  <si>
    <t>"Employee Engagement Policy"</t>
    <phoneticPr fontId="4"/>
  </si>
  <si>
    <t>https://www.fastretailing.com/eng/sustainability/employee/policy.html</t>
    <phoneticPr fontId="4"/>
  </si>
  <si>
    <t>"FAST RETAILING Group Code of Conduct"
*Includes the following
(1) Code of Conduct for employees
(2) Policy supporting the right to freedom of association
(3) Policy supporting the right to collective bargaining
(4) Policy against child labor
(5) Policy against forced labor
(6) Non-discrimination and anti-harassment Policy
(7) Policy addressing health and safety
(8) Training Policy</t>
    <phoneticPr fontId="4"/>
  </si>
  <si>
    <t>https://www.fastretailing.com/eng/about/governance/frcoc.html</t>
    <phoneticPr fontId="4"/>
  </si>
  <si>
    <t>Respect for diversity</t>
    <phoneticPr fontId="4"/>
  </si>
  <si>
    <t>https://www.fastretailing.com/eng/sustainability/employee/diversity.html</t>
    <phoneticPr fontId="4"/>
  </si>
  <si>
    <t xml:space="preserve">Recruiting and developing people </t>
    <phoneticPr fontId="4"/>
  </si>
  <si>
    <t>https://www.fastretailing.com/eng/sustainability/employee/training.html</t>
    <phoneticPr fontId="4"/>
  </si>
  <si>
    <t>A positive work environment</t>
    <phoneticPr fontId="4"/>
  </si>
  <si>
    <t>https://www.fastretailing.com/eng/sustainability/employee/workplace.html</t>
    <phoneticPr fontId="4"/>
  </si>
  <si>
    <t>"Fast Retailing Group Health and Safety Declaration"</t>
    <phoneticPr fontId="4"/>
  </si>
  <si>
    <t>https://www.fastretailing.com/eng/sustainability/environment/pdf/FastRetailingGroupHealthandSafetyDeclaration_eng.pdf</t>
    <phoneticPr fontId="4"/>
  </si>
  <si>
    <t>"Fast Retailing Group Human Rights Policy"
*Includes the following
(1) Policy addressing the reduction of working hours</t>
    <phoneticPr fontId="4"/>
  </si>
  <si>
    <t>https://www.fastretailing.com/eng/about/frway/pdf/HumanRightsPolicy_eng.pdf</t>
    <phoneticPr fontId="4"/>
  </si>
  <si>
    <r>
      <t>Number of Employees</t>
    </r>
    <r>
      <rPr>
        <b/>
        <vertAlign val="superscript"/>
        <sz val="10"/>
        <color theme="1"/>
        <rFont val="Meiryo UI"/>
        <family val="3"/>
        <charset val="128"/>
      </rPr>
      <t xml:space="preserve">*1 </t>
    </r>
    <r>
      <rPr>
        <b/>
        <sz val="10"/>
        <color theme="1"/>
        <rFont val="Meiryo UI"/>
        <family val="3"/>
        <charset val="128"/>
      </rPr>
      <t>［Unit: number of people］</t>
    </r>
    <phoneticPr fontId="4"/>
  </si>
  <si>
    <t>Activities and data</t>
    <phoneticPr fontId="4"/>
  </si>
  <si>
    <t>Fiscal 2020</t>
    <phoneticPr fontId="4"/>
  </si>
  <si>
    <t>Fast Retailing Group</t>
    <phoneticPr fontId="4"/>
  </si>
  <si>
    <t>Total - UNIQLO Japan</t>
    <phoneticPr fontId="4"/>
  </si>
  <si>
    <r>
      <t>Full-time employees</t>
    </r>
    <r>
      <rPr>
        <vertAlign val="superscript"/>
        <sz val="10"/>
        <color rgb="FF000000"/>
        <rFont val="Meiryo UI"/>
        <family val="3"/>
        <charset val="128"/>
      </rPr>
      <t>*2</t>
    </r>
    <phoneticPr fontId="4"/>
  </si>
  <si>
    <r>
      <t>Part-time employees</t>
    </r>
    <r>
      <rPr>
        <vertAlign val="superscript"/>
        <sz val="10"/>
        <color rgb="FF000000"/>
        <rFont val="Meiryo UI"/>
        <family val="3"/>
        <charset val="128"/>
      </rPr>
      <t>*3</t>
    </r>
    <phoneticPr fontId="4"/>
  </si>
  <si>
    <t>Others</t>
    <phoneticPr fontId="4"/>
  </si>
  <si>
    <t>*1 Number of employees at term end</t>
    <phoneticPr fontId="4"/>
  </si>
  <si>
    <t>*2 The number of full-time employees does not include operating officers, junior employees, or part-time workers.</t>
    <phoneticPr fontId="4"/>
  </si>
  <si>
    <t>*3 Regarding the number of part-time and temporary workers, we record the average number of people for the affiliated year.</t>
    <phoneticPr fontId="4"/>
  </si>
  <si>
    <t>https://www.fastretailing.com/eng/ir/library/factbook.html</t>
    <phoneticPr fontId="4"/>
  </si>
  <si>
    <t>Proportion of Mid-career Hires among Appointments of Regular Employees［Unit：％］</t>
    <phoneticPr fontId="4"/>
  </si>
  <si>
    <t>Mar. 1, 2019 -
Feb. 29, 2020</t>
    <phoneticPr fontId="4"/>
  </si>
  <si>
    <t>Mar. 1, 2020 -
Feb. 28, 2021</t>
    <phoneticPr fontId="4"/>
  </si>
  <si>
    <t>Mar. 1, 2021 -
Feb. 28, 2022</t>
    <phoneticPr fontId="4"/>
  </si>
  <si>
    <t>Mar. 1, 2022 -
Feb. 28, 2023</t>
    <phoneticPr fontId="4"/>
  </si>
  <si>
    <t>Mar. 1, 2023 -
Feb. 28, 2024</t>
  </si>
  <si>
    <t>Fast Retailing Group in Japan</t>
    <phoneticPr fontId="4"/>
  </si>
  <si>
    <t>Proportion of mid-career hires among appointments
of regular employees</t>
    <phoneticPr fontId="4"/>
  </si>
  <si>
    <t>Materiality 1</t>
    <phoneticPr fontId="4"/>
  </si>
  <si>
    <t>Pursuing Customer Satisfaction</t>
    <phoneticPr fontId="4"/>
  </si>
  <si>
    <t>S-03　Customer Satisfaction［Unit:％］</t>
    <phoneticPr fontId="4"/>
  </si>
  <si>
    <t>UNIQLO
(Japan/International)</t>
    <phoneticPr fontId="4"/>
  </si>
  <si>
    <t>Customer satisfaction*</t>
    <phoneticPr fontId="4"/>
  </si>
  <si>
    <t xml:space="preserve">* UNIQLO conducts a customer satisfaction survey that allows customers to evaluate their store service satisfaction on a five-point scale on their website. </t>
    <phoneticPr fontId="4"/>
  </si>
  <si>
    <t>The above is the percentage of customers who answered "very satisfied or satisfied."</t>
    <phoneticPr fontId="4"/>
  </si>
  <si>
    <t>https://www.fastretailing.com/eng/sustainability/products/customers.html</t>
    <phoneticPr fontId="4"/>
  </si>
  <si>
    <t>Materiality 2</t>
    <phoneticPr fontId="4"/>
  </si>
  <si>
    <t>Monitoring and Evaluation of Production Partners</t>
    <phoneticPr fontId="4"/>
  </si>
  <si>
    <t>Strengthen transparency and traceability to raw material level; identify and correct human rights, labor environment, and environmental issues in the supply chain</t>
    <phoneticPr fontId="4"/>
  </si>
  <si>
    <r>
      <t>Progress</t>
    </r>
    <r>
      <rPr>
        <b/>
        <sz val="10"/>
        <rFont val="Meiryo"/>
        <family val="2"/>
        <charset val="128"/>
      </rPr>
      <t>*1</t>
    </r>
    <phoneticPr fontId="4"/>
  </si>
  <si>
    <r>
      <t xml:space="preserve">- Since 2017, Fast Retailing has published a list of core sewing partner factories, and since 2018, expanded the list to include core fabric mills. In March 2022, the company published a list of all garment factories with whom we expect to continue business relationships.
-  </t>
    </r>
    <r>
      <rPr>
        <sz val="10"/>
        <rFont val="Meiryo UI"/>
        <family val="2"/>
      </rPr>
      <t>As of March 2025, the list includes all garment factories*2 with whom we expect to continue business relationships, the factories that garment factories outsource some processes to (washing, printing, etc.), fabric mills that have been continuously producing materials for our products as well as auxiliary material factories*3. In addition to the name and location of these factories, we also disclose information such as the percentages of female workers and of migrant workers*4, and information about the parent company.</t>
    </r>
    <phoneticPr fontId="4"/>
  </si>
  <si>
    <t>- Fast Retailing is working to establish a system of end-to-end management of its supply chain, enabling it to directly apply quality, procurement, production, environment, and worker-rights standards across all stages of production. After visualizing its supply chain from finished product back the raw material level, the company began consolidating its business with a small number of select partners, including future plans to source raw materials from designated farms, ranches and factories.
- From the 2023 Spring/Summer season, all UNIQLO products are traceable to the countries of origin of raw material. The company is identifying spinning process suppliers to build trusted, long-term relationships for UNIQLO cotton products. 
- we have introduced regular traceability audits for cotton products. From the 2024 fall/winter collection, we are expanding these initiatives to 100% cashmere products and are conducting audits of washing factories and spinning mills. We will continue to develop similar frameworks for wool products and aim to expand it to all products and group brands in the future.</t>
    <phoneticPr fontId="4"/>
  </si>
  <si>
    <t>- In addition to garment factories and core fabric mills, Fast Retailing concluded a Production Partner Code of Conduct with spinning mills for UNIQLO cotton products in Spring 2023. Regular workplace monitoring of major spinning mills were also introduced by August 2023. The company plans to continue regular monitoring and expand efforts in areas other than production.
- In addition to the entire supply chain from the end product back to the raw material level, Fast Retailing is also expanding the scope of risk assessment to a broader value chain. By August 2024, the company had initiated pilot due diligence assessments in the areas of construction and logistics, which are generally known to be high-risk sectors for human rights issues including forced labor, as well as in factories producing store materials such as fixtures and mannequins, which are procured directly by Fast Retailing's group brands.</t>
    <phoneticPr fontId="4"/>
  </si>
  <si>
    <t>*1 As of 03/03/2025</t>
    <phoneticPr fontId="4"/>
  </si>
  <si>
    <t>*2 Garment factories represent factories where finished products are manufactured and include both factories with  direct and indirect business relationships.</t>
    <phoneticPr fontId="4"/>
  </si>
  <si>
    <t>*3 Auxiliary material factories mean factories which produce trims and accessories that are sewed into the garment (labels, care label, etc.). As of March 2025, the list includes factories which are producing trims and accessories which include FR brands' logo properties.</t>
    <phoneticPr fontId="4"/>
  </si>
  <si>
    <t>*4 Migrant workers include factory workers who migrated within their country of origin (internal migration) or outside it (crossing an international border) to pursue employment.</t>
    <phoneticPr fontId="4"/>
  </si>
  <si>
    <t>https://www.fastretailing.com/eng/sustainability/news/2311071510.html</t>
    <phoneticPr fontId="4"/>
  </si>
  <si>
    <t>Result of Workplace Monitoring［Unit: number of factories］</t>
    <phoneticPr fontId="4"/>
  </si>
  <si>
    <t>Activities and data*</t>
    <phoneticPr fontId="4"/>
  </si>
  <si>
    <t>No serious /zero-tolerance issue identified</t>
  </si>
  <si>
    <t>Serious issue(s) identified</t>
  </si>
  <si>
    <t>*2</t>
    <phoneticPr fontId="4"/>
  </si>
  <si>
    <t>Zero-tolerance issue(s) identified</t>
  </si>
  <si>
    <t>*1</t>
    <phoneticPr fontId="4"/>
  </si>
  <si>
    <t>*For the definition of each grade, please see our website.:</t>
    <phoneticPr fontId="4"/>
  </si>
  <si>
    <t>*1 Interference with freedom of association, insufficient actions against harassment, excessive working hours for young workers, issues related to calculation of leave, and payment of recruitment fees and other costs borne by migrant workers, etc.</t>
  </si>
  <si>
    <t>*2 "Wages and benefits" issues related to the calculation of overtime payment or other allowances (55%), “working hours” issues including long working hours and insufficient management of working hours records (19%), and “recruitment and hiring” topics such as incomplete contracts (11%), etc.</t>
  </si>
  <si>
    <t>% of New Factories Fast Retailing Started Business Relationship with after Due Diligence for Potential Partner Factories［Unit:％］</t>
    <phoneticPr fontId="4"/>
  </si>
  <si>
    <t>% of new factories Fast Retailing started business relationship with after due diligence for potential partner factories</t>
    <phoneticPr fontId="4"/>
  </si>
  <si>
    <t>S-04c Grievances Received via Fast Retailing's Hotline for Core Partner Factory Workers</t>
    <phoneticPr fontId="4"/>
  </si>
  <si>
    <t>Number of Grievances Received via Fast Retailing's Hotline for Core Partner Factory Workers*
［Unit: number of cases］</t>
    <phoneticPr fontId="4"/>
  </si>
  <si>
    <t>Number of grievances received via Fast Retailing's
hotline for core partner factory workers</t>
    <phoneticPr fontId="4"/>
  </si>
  <si>
    <t>Breakdown of Grievances Reported in Fast Retailing's Hotline*［Unit:％］</t>
    <phoneticPr fontId="4"/>
  </si>
  <si>
    <t>Coercion and harassment</t>
    <phoneticPr fontId="4"/>
  </si>
  <si>
    <t>Wages and benefits</t>
    <phoneticPr fontId="4"/>
  </si>
  <si>
    <t>Working hours</t>
    <phoneticPr fontId="4"/>
  </si>
  <si>
    <t>Monitoring and compliance</t>
    <phoneticPr fontId="4"/>
  </si>
  <si>
    <t>*Cases reported as violations of ILO core conventions, local labor laws or the Fast Retailing Group Code of Conduct for Production Partners.</t>
    <phoneticPr fontId="4"/>
  </si>
  <si>
    <t>S-04d  Partner Factory Training［Unit: number of factories］</t>
    <phoneticPr fontId="4"/>
  </si>
  <si>
    <t>Garment factories that received partner factory training</t>
    <phoneticPr fontId="4"/>
  </si>
  <si>
    <t>List of  Production Partners</t>
    <phoneticPr fontId="4"/>
  </si>
  <si>
    <t>Fast Retailing Garment Factory and Processing Factory List</t>
    <phoneticPr fontId="4"/>
  </si>
  <si>
    <t>https://www.fastretailing.com/jp/sustainability/labor/pdf/FRGarmentProcessingFtyList.pdf</t>
    <phoneticPr fontId="4"/>
  </si>
  <si>
    <t>Fast Retailing Core Fabric Mill List</t>
    <phoneticPr fontId="4"/>
  </si>
  <si>
    <t>https://www.fastretailing.com/jp/sustainability/labor/pdf/FRCoreFabricMillList.pdf</t>
    <phoneticPr fontId="4"/>
  </si>
  <si>
    <t>Materiality 4</t>
    <phoneticPr fontId="4"/>
  </si>
  <si>
    <t xml:space="preserve">Community Support </t>
    <phoneticPr fontId="4"/>
  </si>
  <si>
    <t xml:space="preserve">S-06 Community Investment </t>
    <phoneticPr fontId="4"/>
  </si>
  <si>
    <t>(1) By fiscal 2025, we aim to invest 10 billion yen☆ in social contribution activities
(2) By fiscal 2025, we implement community outreach activities in all stores globally to support 10 million people such as refugees and other vulnerable people
(3) Expand clothing support donations to reach 10 million pieces per year by fiscal 2025</t>
    <phoneticPr fontId="4"/>
  </si>
  <si>
    <r>
      <t>Community Investment</t>
    </r>
    <r>
      <rPr>
        <b/>
        <vertAlign val="superscript"/>
        <sz val="10"/>
        <color theme="1"/>
        <rFont val="Meiryo UI"/>
        <family val="3"/>
        <charset val="128"/>
      </rPr>
      <t>*1*2</t>
    </r>
    <r>
      <rPr>
        <b/>
        <sz val="10"/>
        <color theme="1"/>
        <rFont val="Meiryo UI"/>
        <family val="3"/>
        <charset val="128"/>
      </rPr>
      <t>［Unit: Million yen / ％］</t>
    </r>
    <phoneticPr fontId="4"/>
  </si>
  <si>
    <t>Category</t>
  </si>
  <si>
    <t>Million yen</t>
  </si>
  <si>
    <t>％</t>
    <phoneticPr fontId="4"/>
  </si>
  <si>
    <t>Including Fast Retailing, the Fast Retailing Foundation, Yanai Tadashi Foundation and Tadashi Yanai as an individual.</t>
    <phoneticPr fontId="4"/>
  </si>
  <si>
    <t>Community support by type of contribution</t>
    <phoneticPr fontId="4"/>
  </si>
  <si>
    <t>Cash donations</t>
    <phoneticPr fontId="4"/>
  </si>
  <si>
    <t>Operational costs</t>
    <phoneticPr fontId="4"/>
  </si>
  <si>
    <r>
      <t>Donation of clothing</t>
    </r>
    <r>
      <rPr>
        <vertAlign val="superscript"/>
        <sz val="10"/>
        <rFont val="Meiryo UI"/>
        <family val="3"/>
        <charset val="128"/>
      </rPr>
      <t>*3</t>
    </r>
    <phoneticPr fontId="4"/>
  </si>
  <si>
    <t>Expenses related to employee participation</t>
    <phoneticPr fontId="4"/>
  </si>
  <si>
    <t>Community support total expenditure</t>
    <phoneticPr fontId="4"/>
  </si>
  <si>
    <t>★</t>
    <phoneticPr fontId="4"/>
  </si>
  <si>
    <t>(1) Progress towards the target</t>
    <phoneticPr fontId="4"/>
  </si>
  <si>
    <t>ー</t>
    <phoneticPr fontId="0"/>
  </si>
  <si>
    <t>Breakdown</t>
    <phoneticPr fontId="4"/>
  </si>
  <si>
    <t>ー</t>
    <phoneticPr fontId="4"/>
  </si>
  <si>
    <t>Fast Retailing Foundation, Yanai Tadashi Foundation and Tadashi Yanai as an individual</t>
    <phoneticPr fontId="4"/>
  </si>
  <si>
    <t>Community Support by Catorgy［Unit: ％］</t>
    <phoneticPr fontId="4"/>
  </si>
  <si>
    <t>By category</t>
    <phoneticPr fontId="4"/>
  </si>
  <si>
    <t>Charitable donation</t>
    <phoneticPr fontId="4"/>
  </si>
  <si>
    <t>Commercial initiatives</t>
    <phoneticPr fontId="4"/>
  </si>
  <si>
    <t>By issues addressed</t>
    <phoneticPr fontId="4"/>
  </si>
  <si>
    <t>Helping refugees and people in difficult situations</t>
    <phoneticPr fontId="4"/>
  </si>
  <si>
    <t>Diversity and inclusion</t>
    <phoneticPr fontId="4"/>
  </si>
  <si>
    <t>Environmental conservation/Protection</t>
    <phoneticPr fontId="4"/>
  </si>
  <si>
    <t>Youth empowerment/education</t>
    <phoneticPr fontId="4"/>
  </si>
  <si>
    <t>Access to arts/foster creativity</t>
    <phoneticPr fontId="4"/>
  </si>
  <si>
    <t>Emergency relief and global pandemic response</t>
    <phoneticPr fontId="4"/>
  </si>
  <si>
    <t>Support related to Community Investment</t>
    <phoneticPr fontId="4"/>
  </si>
  <si>
    <t>Number of individuals reached/supported (million people)</t>
    <phoneticPr fontId="4"/>
  </si>
  <si>
    <t>(2) Progress towards the target</t>
    <phoneticPr fontId="4"/>
  </si>
  <si>
    <t>Clothing donations（million items）</t>
  </si>
  <si>
    <r>
      <t>New items etc.</t>
    </r>
    <r>
      <rPr>
        <vertAlign val="superscript"/>
        <sz val="10"/>
        <rFont val="Meiryo UI"/>
        <family val="3"/>
        <charset val="128"/>
      </rPr>
      <t>*4</t>
    </r>
    <phoneticPr fontId="4"/>
  </si>
  <si>
    <t>Clothes collected from our customers</t>
    <phoneticPr fontId="4"/>
  </si>
  <si>
    <t>(3) Progress towards the target</t>
    <phoneticPr fontId="4"/>
  </si>
  <si>
    <r>
      <t>Leverage</t>
    </r>
    <r>
      <rPr>
        <vertAlign val="superscript"/>
        <sz val="10"/>
        <rFont val="Meiryo UI"/>
        <family val="3"/>
        <charset val="128"/>
      </rPr>
      <t xml:space="preserve">*5 </t>
    </r>
    <r>
      <rPr>
        <sz val="10"/>
        <rFont val="Meiryo UI"/>
        <family val="3"/>
        <charset val="128"/>
      </rPr>
      <t>(million yen)</t>
    </r>
    <phoneticPr fontId="4"/>
  </si>
  <si>
    <t>Contributions and donated clothing from other stakeholders such as customers etc.</t>
    <phoneticPr fontId="4"/>
  </si>
  <si>
    <t>☆ Including Fast Retailing, the Fast Retailing Foundation, Yanai Tadashi Foundation and Tadashi Yanai as an Individual.</t>
    <phoneticPr fontId="4"/>
  </si>
  <si>
    <t>*1 This categorization is made referring to the Business for Societal Impact (B4SI) Framework provided by Corporate Citizenship .</t>
    <phoneticPr fontId="4"/>
  </si>
  <si>
    <t>*2 Where amounts less than a whole unit are rounded down, the total and breakdown may not match precisely. 
Accordingly, ratios may be minimally adjusted to ensure totals add up to 100%.</t>
    <phoneticPr fontId="4"/>
  </si>
  <si>
    <t>*3 Clothes collected from our customers are not included. Includes medical equipments as well.</t>
    <phoneticPr fontId="4"/>
  </si>
  <si>
    <t>*4 Clothes collected from our customers are not included.</t>
    <phoneticPr fontId="4"/>
  </si>
  <si>
    <t>*5 Full amount of clothing donated through the All-Product Recycling Initiative included.</t>
    <phoneticPr fontId="4"/>
  </si>
  <si>
    <t>We have obtained third-party verification since fiscal 2019. We obtained a limited assurance in accordance with ISAE 3000 by SGS Japan Co., Ltd. for the data for fisical 2024 indicated with ★.</t>
  </si>
  <si>
    <t>https://www.fastretailing.com/eng/sustainability/community/</t>
    <phoneticPr fontId="4"/>
  </si>
  <si>
    <t>S-07 Supporting Future Leaders［Unit: number of people］</t>
    <phoneticPr fontId="4"/>
  </si>
  <si>
    <t>Approximate number of participants in the Power of Clothing Project (School Outreach Program)</t>
    <phoneticPr fontId="4"/>
  </si>
  <si>
    <t>UNIQLO and GU in Japan</t>
    <phoneticPr fontId="4"/>
  </si>
  <si>
    <t>Number of participants in workplace experience</t>
    <phoneticPr fontId="4"/>
  </si>
  <si>
    <t>Supporting Refugees</t>
    <phoneticPr fontId="4"/>
  </si>
  <si>
    <t>Clothing Donations through Reuse and Recycle Activities［Unit: million items］</t>
    <phoneticPr fontId="4"/>
  </si>
  <si>
    <t>UNIQLO and GU</t>
  </si>
  <si>
    <t>Number of clothes donated through the reuse and recycle activities (cumulative)</t>
    <phoneticPr fontId="4"/>
  </si>
  <si>
    <t>Providing Employment Opportunities［Unit: number of people］</t>
    <phoneticPr fontId="4"/>
  </si>
  <si>
    <t>As of April 2024</t>
    <phoneticPr fontId="4"/>
  </si>
  <si>
    <t>Refugees hired at UNIQLO and GU stores or at the Innovation Factory Co., Ltd.</t>
  </si>
  <si>
    <t>Materiality 5</t>
    <phoneticPr fontId="4"/>
  </si>
  <si>
    <t>A Positive Work Environment</t>
    <phoneticPr fontId="4"/>
  </si>
  <si>
    <t>Target number of employees</t>
  </si>
  <si>
    <t>Response</t>
  </si>
  <si>
    <t>Response rate</t>
  </si>
  <si>
    <t>Overall index*1</t>
  </si>
  <si>
    <t>*1 Percentage of employees responding positively to any of the engagement questions</t>
  </si>
  <si>
    <t>URL</t>
  </si>
  <si>
    <t>https://www.fastretailing.com/eng/sustainability/employee/policy.html</t>
  </si>
  <si>
    <t>Employee Engagement Policy</t>
    <phoneticPr fontId="4"/>
  </si>
  <si>
    <t>S-10　Number of Grievancess Reported to the Fast Retailing Employee Hotline ［Unit: number of cases］</t>
    <phoneticPr fontId="4"/>
  </si>
  <si>
    <t>Allegations on harassment and labor-related issues, etc.*</t>
    <phoneticPr fontId="4"/>
  </si>
  <si>
    <t>Human relations and communication-related issues</t>
    <phoneticPr fontId="4"/>
  </si>
  <si>
    <t>Allegations on misconduct and other violations of our Code of Conduct</t>
    <phoneticPr fontId="4"/>
  </si>
  <si>
    <t>Contracts and performance evaluation-related issues</t>
    <phoneticPr fontId="4"/>
  </si>
  <si>
    <t>* Fast Retailing defines reports relating to human rights risks as those such as allegations on harassment and labor-related issues.</t>
    <phoneticPr fontId="4"/>
  </si>
  <si>
    <t>Respect for Diversity</t>
    <phoneticPr fontId="4"/>
  </si>
  <si>
    <t>S-11 % of Female Employees［Unit: %]</t>
    <phoneticPr fontId="4"/>
  </si>
  <si>
    <t>% of female employees</t>
    <phoneticPr fontId="4"/>
  </si>
  <si>
    <t>S-12 % of Females in Management Position [Unit: %]</t>
    <phoneticPr fontId="4"/>
  </si>
  <si>
    <t>By the end of fiscal 2030, achieve a female ratio of 50% (including 30% of executive officers) in management positions in the entire group, including overseas operation</t>
  </si>
  <si>
    <t>% of females in management positions</t>
  </si>
  <si>
    <t>Of which are corporate officers</t>
    <phoneticPr fontId="4"/>
  </si>
  <si>
    <t>% of females in management positions calculated in accordance with the provisions of the "Act on Promotion of Women's Participation and Advancement in the Workplace" (Act No. 64 of 2015).</t>
  </si>
  <si>
    <t xml:space="preserve">* Management positions includes block leaders, area managers, and store managers above a certain grade (sales), and corporate officers, general managers, and leaders (head office). </t>
    <phoneticPr fontId="4"/>
  </si>
  <si>
    <t xml:space="preserve">* Both the numerator (number of female employees in management position) and denominator (total number of employees in management position) use the head count as of the end of the fiscal year. </t>
    <phoneticPr fontId="4"/>
  </si>
  <si>
    <t>S-13 % of Males Taking Childcare Leave etc.  [Unit: %]</t>
  </si>
  <si>
    <t>% of Males Taking Childcare Leave etc.*1</t>
  </si>
  <si>
    <t>% of males taking childcare leave represents the proportion of eligible male employees who have taken childcare leave in the current period (excluding short-term leave which a worker, upon request, can use for purposes related to childcare). This figure is a % of the total cohort of eligble male employees whose partner gave birth in the current period. The figure was calculated based on the "Act on Childcare Leave, Caregiver Leave, and Other Measures for the Welfare of Workers Caring for Children or Other Family Members" (Act No. 76 of 1991) and Article 71(4)(1) of the "Ordinance for Enforcement of the Act on Childcare Leave, Caregiver Leave, and Other Measures for the Welfare of Workers Caring for Children or Other Family Members" (Ordinance of the Ministry of Labor No. 25 of 1991).
*1 The number of male employees taking childcare leave for the period ending August 2023 does not include employees taking leave for childcare purposes, but from the period ending August 2024, this has been changed to include employees taking leave for childcare purposes. The rate of employees taking childcare leave for the period ending August 2024 is 55.4% when employees taking leave for childcare purposes are not included.</t>
  </si>
  <si>
    <t>We obtained a limited assurance in accordance with ISAE 3000 by SGS Japan Co., Ltd. for the data for fisical 2024 indicated with ★.</t>
  </si>
  <si>
    <r>
      <t>S-14 Gender Pay Gap in Japan（The average wages</t>
    </r>
    <r>
      <rPr>
        <b/>
        <vertAlign val="superscript"/>
        <sz val="10"/>
        <rFont val="Meiryo UI"/>
        <family val="3"/>
        <charset val="128"/>
      </rPr>
      <t xml:space="preserve">*1 </t>
    </r>
    <r>
      <rPr>
        <b/>
        <sz val="10"/>
        <rFont val="Meiryo UI"/>
        <family val="3"/>
        <charset val="128"/>
      </rPr>
      <t>of females relative to males） [Unit: %]</t>
    </r>
    <phoneticPr fontId="4"/>
  </si>
  <si>
    <t>Employee category</t>
    <phoneticPr fontId="4"/>
  </si>
  <si>
    <r>
      <t>1. National employees</t>
    </r>
    <r>
      <rPr>
        <vertAlign val="superscript"/>
        <sz val="10"/>
        <color theme="1"/>
        <rFont val="Meiryo UI"/>
        <family val="3"/>
        <charset val="128"/>
      </rPr>
      <t>*2</t>
    </r>
    <phoneticPr fontId="4"/>
  </si>
  <si>
    <r>
      <t>　　Employees in management positions</t>
    </r>
    <r>
      <rPr>
        <vertAlign val="superscript"/>
        <sz val="10"/>
        <color theme="1"/>
        <rFont val="Meiryo UI"/>
        <family val="3"/>
        <charset val="128"/>
      </rPr>
      <t>*3</t>
    </r>
    <phoneticPr fontId="4"/>
  </si>
  <si>
    <r>
      <t>　　General staff</t>
    </r>
    <r>
      <rPr>
        <vertAlign val="superscript"/>
        <sz val="10"/>
        <color theme="1"/>
        <rFont val="Meiryo UI"/>
        <family val="3"/>
        <charset val="128"/>
      </rPr>
      <t>*4</t>
    </r>
    <phoneticPr fontId="4"/>
  </si>
  <si>
    <t>2. Regional regular employees</t>
  </si>
  <si>
    <t>3. All regular employees (1 and 2)</t>
  </si>
  <si>
    <r>
      <t>4. Non-regular employees</t>
    </r>
    <r>
      <rPr>
        <vertAlign val="superscript"/>
        <sz val="10"/>
        <color theme="1"/>
        <rFont val="Meiryo UI"/>
        <family val="3"/>
        <charset val="128"/>
      </rPr>
      <t>*5</t>
    </r>
    <phoneticPr fontId="4"/>
  </si>
  <si>
    <t>All employees (3 and 4)</t>
  </si>
  <si>
    <t>Gender Pay Gap calculated in accordance with the provisions of the "Act on Promotion of Women's Participation and Advancement in the Workplace" (Act No. 64 of 2015).</t>
  </si>
  <si>
    <t>*1 Wages: Includes base salary, compensation for overtime work, and bonuses, but excludes retirement, commuting allowances etc.</t>
    <phoneticPr fontId="4"/>
  </si>
  <si>
    <t>*2 National employees: employees who have possibilities to be transferred to any areas (members of the board of directors excluded)</t>
    <phoneticPr fontId="4"/>
  </si>
  <si>
    <t>*3 Management positions includes block leaders, area managers, and store managers above a certain grade (sales), and corporate officers, general managers, and leaders (head office)</t>
    <phoneticPr fontId="4"/>
  </si>
  <si>
    <t>*4 General staff: National employees who are not at management positions</t>
    <phoneticPr fontId="4"/>
  </si>
  <si>
    <t>*5 Non-regular employees: Includes junior employees, part-time workers, temporary part-time workers, part-time and contract employees, but excludes contingent workers.</t>
    <phoneticPr fontId="4"/>
  </si>
  <si>
    <t>S-15 % of Non-Japanese Nationals in Management Positions [Unit: %]</t>
  </si>
  <si>
    <t>By the end of fiscal 2030, achieve 80% of non-Japanese nationals (including 40% of executive officers) in management positions* at entire group including overseas operations, and 50% in global headquarter functions</t>
  </si>
  <si>
    <t>% of Management Positions at the entire group, including overseas operations</t>
  </si>
  <si>
    <t>★</t>
    <phoneticPr fontId="0"/>
  </si>
  <si>
    <t>Of which are executive officers</t>
  </si>
  <si>
    <t>% of Management Positions with global headquarter functions</t>
  </si>
  <si>
    <t xml:space="preserve">* Both the numerator (number of non-Japanese employees in management position) and denominator (total number of employees in management position) use the head count as of the end of the fiscal year. </t>
  </si>
  <si>
    <t xml:space="preserve"> Education and Development</t>
    <phoneticPr fontId="4"/>
  </si>
  <si>
    <t>S-16　Total Employee Training Time and Average Human Capacity Development Hours [Unit: hours]</t>
    <phoneticPr fontId="4"/>
  </si>
  <si>
    <t>Eligible full-time Fast Retailing, UNIQLO and GU employees including regional regular employees in Japan</t>
  </si>
  <si>
    <t>Total time of training</t>
    <phoneticPr fontId="4"/>
  </si>
  <si>
    <t>Average number of hours of human capacity development</t>
    <phoneticPr fontId="4"/>
  </si>
  <si>
    <t>* Only training aimed at employee growth is included (excludes basic compliance training etc.).</t>
  </si>
  <si>
    <t>S-17  Lost-Time Injury Frequency Rate （LTIFR） [Unit: -]</t>
    <phoneticPr fontId="4"/>
  </si>
  <si>
    <t>Lost-time injury frequency rate (LTIFR)</t>
    <phoneticPr fontId="4"/>
  </si>
  <si>
    <t>* Lost-Time Injury Frequency Rate (LTIFR) = Number of work-related accidents resulting in four or more days away from work ÷ Total number of actual hours worked × 1,000,000</t>
    <phoneticPr fontId="4"/>
  </si>
  <si>
    <t>Item</t>
  </si>
  <si>
    <t>Engagement toward the company*1</t>
  </si>
  <si>
    <t>FR Group</t>
  </si>
  <si>
    <t>％</t>
  </si>
  <si>
    <t>Female Employees</t>
  </si>
  <si>
    <t>Females in Management Positions*2</t>
  </si>
  <si>
    <t>Number of participants in sessions related to women's health issues</t>
  </si>
  <si>
    <t>Employees of FR
Group head offices
(Japan)</t>
  </si>
  <si>
    <t>people</t>
  </si>
  <si>
    <t>Satisfaction with sessions related to women's health issues (out of 5)*3</t>
  </si>
  <si>
    <t>score</t>
  </si>
  <si>
    <t>Participation rate (health app download rate) for health measures*4</t>
  </si>
  <si>
    <t>Employee mental health training participation rate</t>
  </si>
  <si>
    <t>Mental health training via e-learning</t>
  </si>
  <si>
    <t>Full-time employees
at UNIQLO stores
(Japan)</t>
  </si>
  <si>
    <t>Mental health training for managers</t>
  </si>
  <si>
    <t>New managers, new store managers and new supervisors in FR Group (Japan)</t>
  </si>
  <si>
    <t>New graduate training</t>
  </si>
  <si>
    <t>New graduate full-time employees at FR Group stores in Japan (4 brands)</t>
  </si>
  <si>
    <t>Average score for health tests in health education (out of 6)*5</t>
  </si>
  <si>
    <t>Full-time employees*6 of FR Group head offices (Japan) who have requested a health checkup at the office</t>
  </si>
  <si>
    <t>*1 Percentage of employees who answered positively to engagement-related questions</t>
  </si>
  <si>
    <t>*2 Management positions include block leaders, area managers, and store managers above a certain grade (sales), and corporate officers, general managers, and leaders (head office)</t>
  </si>
  <si>
    <t>*3 Questionnaire responses from women's health session participants (response rate 33.3%)</t>
  </si>
  <si>
    <t>*4 Launched in fiscal 2024</t>
  </si>
  <si>
    <t>*5 Health tests were carried out as part of the health education program held at the company's regular medical checkup venues</t>
  </si>
  <si>
    <t>*6 Full-time employees refers to those who are enrolled in the FR Health Insurance Organization</t>
  </si>
  <si>
    <t>2022/4-
2023/3</t>
  </si>
  <si>
    <t>2023/4-
2024/3</t>
  </si>
  <si>
    <t>Absenteeism*7</t>
  </si>
  <si>
    <t>FR Group full-time
employees (Japan)*6 </t>
  </si>
  <si>
    <t>day</t>
  </si>
  <si>
    <t>Presenteeism Loss rate (SPQ)*8</t>
  </si>
  <si>
    <t>Stress checkup rate</t>
  </si>
  <si>
    <t>Periodic medical checkup rate</t>
  </si>
  <si>
    <t>Thorough examination rate*9</t>
  </si>
  <si>
    <t>Continuous management rate for high-risk individuals*10</t>
  </si>
  <si>
    <t>Anemia rate</t>
  </si>
  <si>
    <t>Male: Male 13 mg/dl or less</t>
  </si>
  <si>
    <t>Female: Female 12 mg/dl or less</t>
  </si>
  <si>
    <t>Total</t>
  </si>
  <si>
    <t>Obesity rate
(BMI 25 or over)</t>
  </si>
  <si>
    <t>Male</t>
  </si>
  <si>
    <t>Female</t>
  </si>
  <si>
    <t>Percentage of people with a healthy body weight (BMI 18.5-24.9)</t>
  </si>
  <si>
    <t>Percentage of people at risk of high blood pressure (180/110 mmHg or higher)</t>
  </si>
  <si>
    <t>Percentage of people at risk of high blood sugar
(fasting blood sugar 200 mg/dl or higher)</t>
  </si>
  <si>
    <t>Percentage of people with severe diabetes
(HbA1c 8.0% or higher)</t>
  </si>
  <si>
    <t>Lipids (triglycerides 150 mg/dl or HDL cholesterol level below 40 mg/dl)</t>
  </si>
  <si>
    <t>Smoking rate</t>
  </si>
  <si>
    <t>Items covered in the regular medical checkup questionnaire</t>
  </si>
  <si>
    <t>Exercise habit rate (proportion of people who exercise at least twice a week for 30 minutes or more each time)</t>
  </si>
  <si>
    <t>Sleep habit rate (proportion of people who get sufficient rest through sleep)</t>
  </si>
  <si>
    <t>Breakfast skipping rate (proportion of people who skip breakfast at least three times a week)</t>
  </si>
  <si>
    <t>*7 Average number of days self-reported in response to the question 'How many days did you take off work due to illness in the past year?' in the stress check</t>
  </si>
  <si>
    <t>*8 The SPQ (University of Tokyo 1-item version) was used as a question in the stress check. Presenteeism loss rate = 100% - average response value</t>
  </si>
  <si>
    <t>*9 Percentage of employees who underwent medical examination among those who were subject to a thorough examination</t>
  </si>
  <si>
    <t>*10 Percentage of employees who underwent medical examination among those who were notified that they were at high risk according to the company's internal standards</t>
  </si>
  <si>
    <t>Governance Data</t>
    <phoneticPr fontId="4"/>
  </si>
  <si>
    <t>Materiality６</t>
    <phoneticPr fontId="4"/>
  </si>
  <si>
    <t>G-01 Policies and Initiatives</t>
    <rPh sb="0" eb="29">
      <t>ホウシン</t>
    </rPh>
    <phoneticPr fontId="4"/>
  </si>
  <si>
    <t>Lv1_Materiality</t>
    <phoneticPr fontId="4"/>
  </si>
  <si>
    <t>Lv2_Policies and Initiatives</t>
    <phoneticPr fontId="4"/>
  </si>
  <si>
    <t>6. Corporate Governance</t>
    <phoneticPr fontId="4"/>
  </si>
  <si>
    <t>Signatory to UN Global Compact</t>
    <phoneticPr fontId="4"/>
  </si>
  <si>
    <t>In accordance with GRI Standard
　ーGRI Table</t>
    <phoneticPr fontId="4"/>
  </si>
  <si>
    <t>https://www.fastretailing.com/eng/sustainability/report/comparison_chart_gri.html</t>
    <phoneticPr fontId="4"/>
  </si>
  <si>
    <t>Corporate Governance Report presented to the Tokyo Stock Exchange (Japanese Only)</t>
    <phoneticPr fontId="4"/>
  </si>
  <si>
    <t>https://www.fastretailing.com/jp/about/governance/pdf/governance_report.pdf</t>
    <phoneticPr fontId="4"/>
  </si>
  <si>
    <t>Risk management</t>
    <phoneticPr fontId="4"/>
  </si>
  <si>
    <t>https://www.fastretailing.com/eng/about/governance/riskmanagement.html</t>
    <phoneticPr fontId="4"/>
  </si>
  <si>
    <t>Compliance</t>
  </si>
  <si>
    <t>https://www.fastretailing.com/eng/about/governance/compliance.html</t>
    <phoneticPr fontId="4"/>
  </si>
  <si>
    <t>Information Security Policy</t>
    <phoneticPr fontId="4"/>
  </si>
  <si>
    <t>https://www.fastretailing.com/eng/about/governance/security.html</t>
    <phoneticPr fontId="4"/>
  </si>
  <si>
    <t>Privacy Policy
　ーBasic Rules on Handling Personal Information</t>
    <phoneticPr fontId="4"/>
  </si>
  <si>
    <t>https://www.fastretailing.com/eng/about/governance/privacyprotection.html</t>
    <phoneticPr fontId="4"/>
  </si>
  <si>
    <t>Tax Policy</t>
    <phoneticPr fontId="4"/>
  </si>
  <si>
    <t>https://www.fastretailing.com/eng/about/governance/taxpolicy.html</t>
    <phoneticPr fontId="4"/>
  </si>
  <si>
    <t xml:space="preserve">Anti-Bribery Policy </t>
    <phoneticPr fontId="4"/>
  </si>
  <si>
    <t>https://www.fastretailing.com/eng/about/governance/frcoc.html#003</t>
    <phoneticPr fontId="4"/>
  </si>
  <si>
    <t>Anti-Corruption Policy</t>
    <phoneticPr fontId="4"/>
  </si>
  <si>
    <t>https://www.fastretailing.com/eng/about/governance/compliance.html
https://www.fastretailing.com/eng/about/governance/frcoc.html#003</t>
    <phoneticPr fontId="4"/>
  </si>
  <si>
    <t>Business Partner Operational Guidelines
　ーCompliance
　ーFast Retailing Code of Conduct</t>
    <phoneticPr fontId="4"/>
  </si>
  <si>
    <t>https://www.fastretailing.com/eng/about/governance/pdf/BusinessPartnerOperationalGuidelines_eng.pdf</t>
    <phoneticPr fontId="4"/>
  </si>
  <si>
    <t>Political contributions</t>
    <phoneticPr fontId="4"/>
  </si>
  <si>
    <t>No cases</t>
    <phoneticPr fontId="4"/>
  </si>
  <si>
    <r>
      <t>Waste</t>
    </r>
    <r>
      <rPr>
        <vertAlign val="superscript"/>
        <sz val="10"/>
        <color rgb="FF000000"/>
        <rFont val="Meiryo UI"/>
        <family val="2"/>
        <charset val="128"/>
      </rPr>
      <t>*2</t>
    </r>
    <phoneticPr fontId="4"/>
  </si>
  <si>
    <r>
      <t>Recycling rate (%)</t>
    </r>
    <r>
      <rPr>
        <vertAlign val="superscript"/>
        <sz val="10"/>
        <color theme="1"/>
        <rFont val="Meiryo UI"/>
        <family val="2"/>
        <charset val="128"/>
      </rPr>
      <t>*3</t>
    </r>
    <phoneticPr fontId="4"/>
  </si>
  <si>
    <r>
      <t>Waste</t>
    </r>
    <r>
      <rPr>
        <vertAlign val="superscript"/>
        <sz val="10"/>
        <color theme="1"/>
        <rFont val="Arial"/>
        <family val="2"/>
      </rPr>
      <t>*2</t>
    </r>
    <phoneticPr fontId="4"/>
  </si>
  <si>
    <r>
      <t>Others</t>
    </r>
    <r>
      <rPr>
        <vertAlign val="superscript"/>
        <sz val="10"/>
        <color theme="1"/>
        <rFont val="Meiryo UI"/>
        <family val="2"/>
        <charset val="128"/>
      </rPr>
      <t>*1</t>
    </r>
    <phoneticPr fontId="4"/>
  </si>
  <si>
    <r>
      <t>UNIQLO in Japan</t>
    </r>
    <r>
      <rPr>
        <vertAlign val="superscript"/>
        <sz val="10"/>
        <rFont val="Meiryo UI"/>
        <family val="2"/>
        <charset val="128"/>
      </rPr>
      <t>*4</t>
    </r>
    <phoneticPr fontId="4"/>
  </si>
  <si>
    <r>
      <t>January to December 2022</t>
    </r>
    <r>
      <rPr>
        <vertAlign val="superscript"/>
        <sz val="10"/>
        <rFont val="Meiryo UI"/>
        <family val="2"/>
        <charset val="128"/>
      </rPr>
      <t>*2</t>
    </r>
    <phoneticPr fontId="4"/>
  </si>
  <si>
    <r>
      <t>January to December 2021</t>
    </r>
    <r>
      <rPr>
        <vertAlign val="superscript"/>
        <sz val="10"/>
        <rFont val="Meiryo UI"/>
        <family val="2"/>
        <charset val="128"/>
      </rPr>
      <t>*2</t>
    </r>
    <phoneticPr fontId="4"/>
  </si>
  <si>
    <r>
      <t>Waste</t>
    </r>
    <r>
      <rPr>
        <vertAlign val="superscript"/>
        <sz val="10"/>
        <rFont val="Meiryo UI"/>
        <family val="2"/>
        <charset val="128"/>
      </rPr>
      <t>*1</t>
    </r>
    <phoneticPr fontId="36"/>
  </si>
  <si>
    <r>
      <t>UNIQLO and GU fabric mills</t>
    </r>
    <r>
      <rPr>
        <vertAlign val="superscript"/>
        <sz val="10"/>
        <rFont val="Meiryo UI"/>
        <family val="2"/>
        <charset val="128"/>
      </rPr>
      <t>*3</t>
    </r>
    <phoneticPr fontId="4"/>
  </si>
  <si>
    <t>*5 The waste scope or the data calculation has been revised to improve accuracy</t>
    <phoneticPr fontId="4"/>
  </si>
  <si>
    <r>
      <t>225</t>
    </r>
    <r>
      <rPr>
        <vertAlign val="superscript"/>
        <sz val="10"/>
        <color theme="1"/>
        <rFont val="Meiryo UI"/>
        <family val="2"/>
        <charset val="128"/>
      </rPr>
      <t>*5</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</si>
</sst>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0_ "/>
    <numFmt numFmtId="177" formatCode="0_);[Red]\(0\)"/>
    <numFmt numFmtId="178" formatCode="0.0_ "/>
    <numFmt numFmtId="179" formatCode="#,##0.0;[Red]\-#,##0.0"/>
    <numFmt numFmtId="180" formatCode="0.0%"/>
    <numFmt numFmtId="181" formatCode="0.0"/>
    <numFmt numFmtId="182" formatCode="0_ "/>
    <numFmt numFmtId="183" formatCode="#,##0_ "/>
    <numFmt numFmtId="184" formatCode="#,##0.0_ "/>
    <numFmt numFmtId="185" formatCode="#,##0.0_);[Red]\(#,##0.0\)"/>
    <numFmt numFmtId="186" formatCode="0.0_);[Red]\(0.0\)"/>
  </numFmts>
  <fonts count="59">
    <font>
      <sz val="10"/>
      <color theme="1"/>
      <name val="Meiryo UI"/>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Meiryo UI"/>
      <family val="2"/>
      <charset val="128"/>
    </font>
    <font>
      <b/>
      <sz val="10"/>
      <color theme="1"/>
      <name val="Meiryo UI"/>
      <family val="3"/>
      <charset val="128"/>
    </font>
    <font>
      <sz val="10"/>
      <color theme="1"/>
      <name val="Meiryo UI"/>
      <family val="2"/>
      <charset val="128"/>
    </font>
    <font>
      <sz val="10"/>
      <color theme="1"/>
      <name val="Meiryo UI"/>
      <family val="3"/>
      <charset val="128"/>
    </font>
    <font>
      <b/>
      <sz val="16"/>
      <color theme="9"/>
      <name val="Meiryo UI"/>
      <family val="3"/>
      <charset val="128"/>
    </font>
    <font>
      <b/>
      <sz val="22"/>
      <color rgb="FF18B08D"/>
      <name val="Meiryo UI"/>
      <family val="3"/>
      <charset val="128"/>
    </font>
    <font>
      <b/>
      <sz val="16"/>
      <color theme="9" tint="-0.499984740745262"/>
      <name val="Meiryo UI"/>
      <family val="3"/>
      <charset val="128"/>
    </font>
    <font>
      <b/>
      <sz val="10"/>
      <name val="Meiryo UI"/>
      <family val="3"/>
      <charset val="128"/>
    </font>
    <font>
      <b/>
      <vertAlign val="superscript"/>
      <sz val="10"/>
      <color theme="1"/>
      <name val="Meiryo UI"/>
      <family val="3"/>
      <charset val="128"/>
    </font>
    <font>
      <sz val="10"/>
      <name val="Meiryo UI"/>
      <family val="3"/>
      <charset val="128"/>
    </font>
    <font>
      <sz val="10"/>
      <color rgb="FFFF0000"/>
      <name val="Meiryo UI"/>
      <family val="3"/>
      <charset val="128"/>
    </font>
    <font>
      <sz val="10"/>
      <name val="Meiryo UI"/>
      <family val="2"/>
      <charset val="128"/>
    </font>
    <font>
      <b/>
      <sz val="14"/>
      <color theme="1"/>
      <name val="Meiryo UI"/>
      <family val="3"/>
      <charset val="128"/>
    </font>
    <font>
      <b/>
      <sz val="14"/>
      <name val="Meiryo UI"/>
      <family val="3"/>
      <charset val="128"/>
    </font>
    <font>
      <u/>
      <sz val="10"/>
      <color theme="10"/>
      <name val="Meiryo UI"/>
      <family val="2"/>
      <charset val="128"/>
    </font>
    <font>
      <b/>
      <sz val="16"/>
      <color theme="4" tint="-0.499984740745262"/>
      <name val="Meiryo UI"/>
      <family val="3"/>
      <charset val="128"/>
    </font>
    <font>
      <u/>
      <sz val="10"/>
      <color theme="10"/>
      <name val="Meiryo UI"/>
      <family val="3"/>
      <charset val="128"/>
    </font>
    <font>
      <vertAlign val="superscript"/>
      <sz val="10"/>
      <name val="Meiryo UI"/>
      <family val="3"/>
      <charset val="128"/>
    </font>
    <font>
      <b/>
      <sz val="16"/>
      <color rgb="FFFF0000"/>
      <name val="Meiryo UI"/>
      <family val="3"/>
      <charset val="128"/>
    </font>
    <font>
      <b/>
      <sz val="10"/>
      <name val="Meiryo UI"/>
      <family val="2"/>
      <charset val="128"/>
    </font>
    <font>
      <sz val="10"/>
      <color rgb="FF000000"/>
      <name val="Meiryo UI"/>
      <family val="2"/>
      <charset val="128"/>
    </font>
    <font>
      <u/>
      <sz val="10"/>
      <color rgb="FF0000FF"/>
      <name val="Meiryo UI"/>
      <family val="2"/>
      <charset val="128"/>
    </font>
    <font>
      <b/>
      <sz val="22"/>
      <color rgb="FFFF0000"/>
      <name val="Meiryo UI"/>
      <family val="3"/>
      <charset val="128"/>
    </font>
    <font>
      <sz val="10"/>
      <color indexed="8"/>
      <name val="Meiryo UI"/>
      <family val="3"/>
      <charset val="128"/>
    </font>
    <font>
      <b/>
      <sz val="16"/>
      <color theme="4"/>
      <name val="Meiryo UI"/>
      <family val="3"/>
      <charset val="128"/>
    </font>
    <font>
      <b/>
      <sz val="16"/>
      <color theme="5"/>
      <name val="Meiryo UI"/>
      <family val="3"/>
      <charset val="128"/>
    </font>
    <font>
      <vertAlign val="superscript"/>
      <sz val="10"/>
      <color rgb="FF000000"/>
      <name val="Meiryo UI"/>
      <family val="3"/>
      <charset val="128"/>
    </font>
    <font>
      <vertAlign val="superscript"/>
      <sz val="10"/>
      <color theme="1"/>
      <name val="Meiryo UI"/>
      <family val="3"/>
      <charset val="128"/>
    </font>
    <font>
      <b/>
      <vertAlign val="superscript"/>
      <sz val="10"/>
      <name val="Meiryo UI"/>
      <family val="3"/>
      <charset val="128"/>
    </font>
    <font>
      <sz val="10"/>
      <color rgb="FF231916"/>
      <name val="Meiryo UI"/>
      <family val="3"/>
      <charset val="128"/>
    </font>
    <font>
      <b/>
      <sz val="16"/>
      <color rgb="FF00B050"/>
      <name val="Meiryo UI"/>
      <family val="3"/>
      <charset val="128"/>
    </font>
    <font>
      <b/>
      <sz val="11"/>
      <name val="Meiryo UI"/>
      <family val="3"/>
      <charset val="128"/>
    </font>
    <font>
      <sz val="6"/>
      <name val="ＭＳ Ｐゴシック"/>
      <family val="2"/>
      <charset val="128"/>
      <scheme val="minor"/>
    </font>
    <font>
      <sz val="11"/>
      <color theme="1"/>
      <name val="Meiryo UI"/>
      <family val="3"/>
      <charset val="128"/>
    </font>
    <font>
      <b/>
      <vertAlign val="subscript"/>
      <sz val="10"/>
      <name val="Meiryo UI"/>
      <family val="3"/>
      <charset val="128"/>
    </font>
    <font>
      <sz val="10"/>
      <name val="游明朝"/>
      <family val="1"/>
      <charset val="128"/>
    </font>
    <font>
      <sz val="10"/>
      <color rgb="FF231916"/>
      <name val="Arial"/>
      <family val="2"/>
    </font>
    <font>
      <sz val="6"/>
      <name val="ＭＳ Ｐゴシック"/>
      <family val="3"/>
      <charset val="128"/>
      <scheme val="minor"/>
    </font>
    <font>
      <sz val="10"/>
      <color theme="0"/>
      <name val="Meiryo UI"/>
      <family val="3"/>
      <charset val="128"/>
    </font>
    <font>
      <sz val="10"/>
      <color rgb="FF000000"/>
      <name val="Meiryo UI"/>
      <family val="3"/>
      <charset val="128"/>
    </font>
    <font>
      <b/>
      <sz val="10"/>
      <color rgb="FF000000"/>
      <name val="Meiryo UI"/>
      <family val="3"/>
      <charset val="128"/>
    </font>
    <font>
      <sz val="10"/>
      <color theme="1"/>
      <name val="Meiryo UI"/>
      <family val="2"/>
    </font>
    <font>
      <b/>
      <sz val="10"/>
      <color theme="1"/>
      <name val="Meiryo UI"/>
      <family val="2"/>
    </font>
    <font>
      <sz val="10"/>
      <color theme="1"/>
      <name val="Meiryo"/>
      <family val="3"/>
      <charset val="128"/>
    </font>
    <font>
      <sz val="11"/>
      <color rgb="FF3F3F76"/>
      <name val="ＭＳ Ｐゴシック"/>
      <family val="2"/>
      <scheme val="minor"/>
    </font>
    <font>
      <b/>
      <sz val="10"/>
      <name val="Meiryo UI"/>
      <family val="2"/>
    </font>
    <font>
      <b/>
      <sz val="10"/>
      <name val="Meiryo"/>
      <family val="3"/>
    </font>
    <font>
      <b/>
      <sz val="10"/>
      <name val="Meiryo"/>
      <family val="2"/>
      <charset val="128"/>
    </font>
    <font>
      <sz val="10"/>
      <name val="Meiryo UI"/>
      <family val="2"/>
    </font>
    <font>
      <sz val="10"/>
      <name val="Meiryo"/>
      <family val="3"/>
      <charset val="128"/>
    </font>
    <font>
      <sz val="10"/>
      <color theme="1"/>
      <name val="Arial"/>
      <family val="2"/>
    </font>
    <font>
      <vertAlign val="superscript"/>
      <sz val="10"/>
      <color rgb="FF000000"/>
      <name val="Meiryo UI"/>
      <family val="2"/>
      <charset val="128"/>
    </font>
    <font>
      <vertAlign val="superscript"/>
      <sz val="10"/>
      <color theme="1"/>
      <name val="Meiryo UI"/>
      <family val="2"/>
      <charset val="128"/>
    </font>
    <font>
      <vertAlign val="superscript"/>
      <sz val="10"/>
      <color theme="1"/>
      <name val="Arial"/>
      <family val="2"/>
    </font>
    <font>
      <vertAlign val="superscript"/>
      <sz val="10"/>
      <name val="Meiryo UI"/>
      <family val="2"/>
      <charset val="128"/>
    </font>
  </fonts>
  <fills count="12">
    <fill>
      <patternFill patternType="none"/>
    </fill>
    <fill>
      <patternFill patternType="gray125"/>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FFFFFF"/>
        <bgColor indexed="64"/>
      </patternFill>
    </fill>
    <fill>
      <patternFill patternType="solid">
        <fgColor rgb="FFE5B8B7"/>
        <bgColor rgb="FFE5B8B7"/>
      </patternFill>
    </fill>
    <fill>
      <patternFill patternType="solid">
        <fgColor theme="1"/>
        <bgColor indexed="64"/>
      </patternFill>
    </fill>
    <fill>
      <patternFill patternType="solid">
        <fgColor theme="0" tint="-0.14999847407452621"/>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top/>
      <bottom/>
      <diagonal/>
    </border>
    <border>
      <left/>
      <right/>
      <top style="thin">
        <color rgb="FF000000"/>
      </top>
      <bottom style="thin">
        <color rgb="FF000000"/>
      </bottom>
      <diagonal/>
    </border>
    <border>
      <left style="thin">
        <color indexed="64"/>
      </left>
      <right style="thin">
        <color indexed="64"/>
      </right>
      <top style="double">
        <color indexed="64"/>
      </top>
      <bottom style="thin">
        <color indexed="64"/>
      </bottom>
      <diagonal/>
    </border>
    <border>
      <left/>
      <right style="thin">
        <color auto="1"/>
      </right>
      <top/>
      <bottom/>
      <diagonal/>
    </border>
    <border>
      <left style="thin">
        <color indexed="64"/>
      </left>
      <right/>
      <top/>
      <bottom/>
      <diagonal/>
    </border>
    <border>
      <left/>
      <right style="thin">
        <color indexed="64"/>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hair">
        <color rgb="FF000000"/>
      </top>
      <bottom/>
      <diagonal/>
    </border>
    <border>
      <left style="thin">
        <color rgb="FF000000"/>
      </left>
      <right style="thin">
        <color rgb="FF000000"/>
      </right>
      <top/>
      <bottom style="hair">
        <color rgb="FF000000"/>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rgb="FF000000"/>
      </left>
      <right/>
      <top/>
      <bottom style="thin">
        <color rgb="FF000000"/>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auto="1"/>
      </left>
      <right style="thin">
        <color auto="1"/>
      </right>
      <top style="double">
        <color indexed="64"/>
      </top>
      <bottom style="hair">
        <color auto="1"/>
      </bottom>
      <diagonal/>
    </border>
    <border>
      <left style="thin">
        <color auto="1"/>
      </left>
      <right style="thin">
        <color indexed="64"/>
      </right>
      <top style="hair">
        <color auto="1"/>
      </top>
      <bottom style="thin">
        <color indexed="64"/>
      </bottom>
      <diagonal/>
    </border>
    <border>
      <left style="thin">
        <color indexed="64"/>
      </left>
      <right style="thin">
        <color indexed="64"/>
      </right>
      <top style="thin">
        <color theme="1" tint="0.499984740745262"/>
      </top>
      <bottom style="thin">
        <color theme="1" tint="0.499984740745262"/>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indexed="64"/>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right style="thin">
        <color rgb="FF000000"/>
      </right>
      <top style="thin">
        <color rgb="FF000000"/>
      </top>
      <bottom/>
      <diagonal/>
    </border>
    <border>
      <left style="thin">
        <color indexed="64"/>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top style="double">
        <color rgb="FF000000"/>
      </top>
      <bottom style="thin">
        <color rgb="FF000000"/>
      </bottom>
      <diagonal/>
    </border>
    <border>
      <left/>
      <right style="thin">
        <color rgb="FF000000"/>
      </right>
      <top style="double">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right style="thin">
        <color theme="1" tint="0.499984740745262"/>
      </right>
      <top style="thin">
        <color indexed="64"/>
      </top>
      <bottom style="thin">
        <color indexed="64"/>
      </bottom>
      <diagonal/>
    </border>
    <border>
      <left style="thin">
        <color theme="1" tint="0.499984740745262"/>
      </left>
      <right style="thin">
        <color theme="1" tint="0.499984740745262"/>
      </right>
      <top style="thin">
        <color theme="1" tint="0.499984740745262"/>
      </top>
      <bottom/>
      <diagonal/>
    </border>
    <border>
      <left style="thin">
        <color rgb="FF000000"/>
      </left>
      <right style="thin">
        <color rgb="FF000000"/>
      </right>
      <top/>
      <bottom style="thin">
        <color indexed="64"/>
      </bottom>
      <diagonal/>
    </border>
    <border>
      <left/>
      <right/>
      <top style="thin">
        <color rgb="FF000000"/>
      </top>
      <bottom/>
      <diagonal/>
    </border>
    <border>
      <left style="thin">
        <color rgb="FF000000"/>
      </left>
      <right/>
      <top/>
      <bottom style="thin">
        <color indexed="64"/>
      </bottom>
      <diagonal/>
    </border>
    <border>
      <left style="thin">
        <color rgb="FF000000"/>
      </left>
      <right style="thin">
        <color indexed="64"/>
      </right>
      <top/>
      <bottom style="thin">
        <color rgb="FF000000"/>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rgb="FF000000"/>
      </bottom>
      <diagonal/>
    </border>
    <border>
      <left/>
      <right style="thin">
        <color theme="1" tint="0.499984740745262"/>
      </right>
      <top/>
      <bottom style="thin">
        <color indexed="64"/>
      </bottom>
      <diagonal/>
    </border>
    <border>
      <left style="thin">
        <color rgb="FF000000"/>
      </left>
      <right style="thin">
        <color indexed="64"/>
      </right>
      <top style="thin">
        <color indexed="64"/>
      </top>
      <bottom/>
      <diagonal/>
    </border>
    <border>
      <left style="thin">
        <color rgb="FF000000"/>
      </left>
      <right style="thin">
        <color auto="1"/>
      </right>
      <top/>
      <bottom/>
      <diagonal/>
    </border>
    <border>
      <left style="thin">
        <color indexed="64"/>
      </left>
      <right style="double">
        <color indexed="64"/>
      </right>
      <top style="thin">
        <color indexed="64"/>
      </top>
      <bottom style="thin">
        <color indexed="64"/>
      </bottom>
      <diagonal/>
    </border>
    <border>
      <left/>
      <right/>
      <top style="thin">
        <color theme="1" tint="0.499984740745262"/>
      </top>
      <bottom style="thin">
        <color theme="1" tint="0.499984740745262"/>
      </bottom>
      <diagonal/>
    </border>
    <border>
      <left style="thin">
        <color indexed="64"/>
      </left>
      <right style="double">
        <color indexed="64"/>
      </right>
      <top style="thin">
        <color theme="1" tint="0.499984740745262"/>
      </top>
      <bottom style="thin">
        <color theme="1" tint="0.499984740745262"/>
      </bottom>
      <diagonal/>
    </border>
    <border>
      <left style="thin">
        <color indexed="64"/>
      </left>
      <right style="thin">
        <color indexed="64"/>
      </right>
      <top style="thin">
        <color rgb="FF000000"/>
      </top>
      <bottom/>
      <diagonal/>
    </border>
    <border>
      <left style="thin">
        <color rgb="FF000000"/>
      </left>
      <right style="thin">
        <color rgb="FF000000"/>
      </right>
      <top style="thin">
        <color rgb="FF000000"/>
      </top>
      <bottom style="double">
        <color indexed="64"/>
      </bottom>
      <diagonal/>
    </border>
    <border>
      <left style="thin">
        <color auto="1"/>
      </left>
      <right style="thin">
        <color auto="1"/>
      </right>
      <top style="thin">
        <color rgb="FF000000"/>
      </top>
      <bottom style="thin">
        <color rgb="FF000000"/>
      </bottom>
      <diagonal/>
    </border>
    <border>
      <left style="thin">
        <color auto="1"/>
      </left>
      <right style="thin">
        <color auto="1"/>
      </right>
      <top style="thin">
        <color rgb="FF000000"/>
      </top>
      <bottom style="double">
        <color rgb="FF000000"/>
      </bottom>
      <diagonal/>
    </border>
  </borders>
  <cellStyleXfs count="10">
    <xf numFmtId="0" fontId="0" fillId="0" borderId="0">
      <alignment vertical="center"/>
    </xf>
    <xf numFmtId="38" fontId="6" fillId="0" borderId="0" applyFont="0" applyFill="0" applyBorder="0" applyAlignment="0" applyProtection="0">
      <alignment vertical="center"/>
    </xf>
    <xf numFmtId="0" fontId="3" fillId="0" borderId="0">
      <alignment vertical="center"/>
    </xf>
    <xf numFmtId="9" fontId="6" fillId="0" borderId="0" applyFont="0" applyFill="0" applyBorder="0" applyAlignment="0" applyProtection="0">
      <alignment vertical="center"/>
    </xf>
    <xf numFmtId="0" fontId="2" fillId="0" borderId="0">
      <alignment vertical="center"/>
    </xf>
    <xf numFmtId="38" fontId="6" fillId="0" borderId="0" applyFont="0" applyFill="0" applyBorder="0" applyAlignment="0" applyProtection="0">
      <alignment vertical="center"/>
    </xf>
    <xf numFmtId="0" fontId="18" fillId="0" borderId="0" applyNumberFormat="0" applyFill="0" applyBorder="0" applyAlignment="0" applyProtection="0">
      <alignment vertical="center"/>
    </xf>
    <xf numFmtId="9" fontId="6" fillId="0" borderId="0" applyFont="0" applyFill="0" applyBorder="0" applyAlignment="0" applyProtection="0">
      <alignment vertical="center"/>
    </xf>
    <xf numFmtId="0" fontId="18" fillId="0" borderId="0" applyNumberFormat="0" applyFill="0" applyBorder="0" applyAlignment="0" applyProtection="0">
      <alignment vertical="center"/>
    </xf>
    <xf numFmtId="0" fontId="1" fillId="0" borderId="0">
      <alignment vertical="center"/>
    </xf>
  </cellStyleXfs>
  <cellXfs count="670">
    <xf numFmtId="0" fontId="0" fillId="0" borderId="0" xfId="0">
      <alignment vertical="center"/>
    </xf>
    <xf numFmtId="0" fontId="0" fillId="0" borderId="0" xfId="0" applyAlignment="1">
      <alignment vertical="center" wrapText="1"/>
    </xf>
    <xf numFmtId="0" fontId="5" fillId="0" borderId="0" xfId="0" applyFont="1">
      <alignment vertical="center"/>
    </xf>
    <xf numFmtId="0" fontId="8" fillId="0" borderId="0" xfId="0" applyFont="1">
      <alignment vertical="center"/>
    </xf>
    <xf numFmtId="0" fontId="10" fillId="0" borderId="0" xfId="0" applyFont="1">
      <alignment vertical="center"/>
    </xf>
    <xf numFmtId="0" fontId="7" fillId="0" borderId="0" xfId="0" applyFont="1" applyAlignment="1">
      <alignment vertical="center" wrapText="1"/>
    </xf>
    <xf numFmtId="0" fontId="5" fillId="0" borderId="0" xfId="0" applyFont="1" applyAlignment="1">
      <alignment horizontal="left" vertical="center"/>
    </xf>
    <xf numFmtId="0" fontId="7" fillId="0" borderId="0" xfId="0" applyFont="1">
      <alignment vertical="center"/>
    </xf>
    <xf numFmtId="0" fontId="7" fillId="0" borderId="1" xfId="0" applyFont="1" applyBorder="1" applyAlignment="1">
      <alignment horizontal="right" vertical="center"/>
    </xf>
    <xf numFmtId="0" fontId="11" fillId="0" borderId="0" xfId="0" applyFont="1" applyAlignment="1">
      <alignment horizontal="left" vertical="center"/>
    </xf>
    <xf numFmtId="0" fontId="0" fillId="0" borderId="1" xfId="0" applyBorder="1" applyAlignment="1">
      <alignment vertical="center" wrapText="1"/>
    </xf>
    <xf numFmtId="0" fontId="7" fillId="0" borderId="0" xfId="0" applyFont="1" applyAlignment="1">
      <alignment horizontal="right" vertical="center" wrapText="1"/>
    </xf>
    <xf numFmtId="0" fontId="7" fillId="0" borderId="0" xfId="0" applyFont="1" applyAlignment="1">
      <alignment horizontal="right" vertical="center"/>
    </xf>
    <xf numFmtId="0" fontId="14" fillId="0" borderId="0" xfId="0" applyFont="1" applyAlignment="1">
      <alignment horizontal="right" vertical="center"/>
    </xf>
    <xf numFmtId="0" fontId="7" fillId="0" borderId="0" xfId="0" applyFont="1" applyAlignment="1">
      <alignment horizontal="center" vertical="center" wrapText="1"/>
    </xf>
    <xf numFmtId="0" fontId="14" fillId="0" borderId="0" xfId="0" applyFont="1">
      <alignment vertical="center"/>
    </xf>
    <xf numFmtId="3" fontId="7" fillId="0" borderId="0" xfId="0" applyNumberFormat="1" applyFont="1">
      <alignment vertical="center"/>
    </xf>
    <xf numFmtId="0" fontId="7" fillId="0" borderId="0" xfId="0" applyFont="1" applyAlignment="1">
      <alignment horizontal="center" vertical="center"/>
    </xf>
    <xf numFmtId="9" fontId="7" fillId="0" borderId="0" xfId="0" applyNumberFormat="1" applyFont="1" applyAlignment="1">
      <alignment horizontal="left" vertical="center" wrapText="1"/>
    </xf>
    <xf numFmtId="0" fontId="3" fillId="0" borderId="0" xfId="2">
      <alignment vertical="center"/>
    </xf>
    <xf numFmtId="0" fontId="13" fillId="0" borderId="0" xfId="0" applyFont="1" applyAlignment="1">
      <alignment horizontal="left" vertical="center"/>
    </xf>
    <xf numFmtId="0" fontId="7" fillId="0" borderId="1" xfId="0" applyFont="1" applyBorder="1">
      <alignment vertical="center"/>
    </xf>
    <xf numFmtId="0" fontId="19" fillId="0" borderId="0" xfId="0" applyFont="1">
      <alignment vertical="center"/>
    </xf>
    <xf numFmtId="0" fontId="5" fillId="0" borderId="0" xfId="2" applyFont="1">
      <alignment vertical="center"/>
    </xf>
    <xf numFmtId="0" fontId="18" fillId="0" borderId="0" xfId="6" applyAlignment="1">
      <alignment vertical="center"/>
    </xf>
    <xf numFmtId="0" fontId="18" fillId="0" borderId="0" xfId="6" applyAlignment="1">
      <alignment horizontal="left" vertical="center"/>
    </xf>
    <xf numFmtId="0" fontId="18" fillId="0" borderId="0" xfId="6">
      <alignment vertical="center"/>
    </xf>
    <xf numFmtId="0" fontId="13" fillId="0" borderId="1" xfId="0" applyFont="1" applyBorder="1" applyAlignment="1">
      <alignment vertical="center" wrapText="1"/>
    </xf>
    <xf numFmtId="0" fontId="18" fillId="0" borderId="0" xfId="6" applyFill="1" applyAlignment="1">
      <alignment horizontal="center" vertical="center" wrapText="1"/>
    </xf>
    <xf numFmtId="178" fontId="7" fillId="0" borderId="1" xfId="0" applyNumberFormat="1" applyFont="1" applyBorder="1" applyAlignment="1">
      <alignment horizontal="left" vertical="center" wrapText="1"/>
    </xf>
    <xf numFmtId="0" fontId="22" fillId="0" borderId="0" xfId="0" applyFont="1">
      <alignment vertical="center"/>
    </xf>
    <xf numFmtId="0" fontId="13" fillId="0" borderId="7" xfId="0" applyFont="1" applyBorder="1" applyAlignment="1">
      <alignment vertical="center" wrapText="1"/>
    </xf>
    <xf numFmtId="0" fontId="13" fillId="0" borderId="0" xfId="0" applyFont="1" applyAlignment="1">
      <alignment vertical="center" wrapText="1"/>
    </xf>
    <xf numFmtId="0" fontId="0" fillId="0" borderId="1" xfId="0" applyBorder="1">
      <alignment vertical="center"/>
    </xf>
    <xf numFmtId="0" fontId="15" fillId="0" borderId="0" xfId="0" applyFont="1" applyAlignment="1">
      <alignment horizontal="left" vertical="center"/>
    </xf>
    <xf numFmtId="176" fontId="0" fillId="0" borderId="0" xfId="0" applyNumberFormat="1" applyAlignment="1">
      <alignment horizontal="right" vertical="center"/>
    </xf>
    <xf numFmtId="0" fontId="0" fillId="0" borderId="0" xfId="0" applyAlignment="1">
      <alignment horizontal="center" vertical="center"/>
    </xf>
    <xf numFmtId="0" fontId="24" fillId="0" borderId="14" xfId="0" applyFont="1" applyBorder="1" applyAlignment="1">
      <alignment vertical="top"/>
    </xf>
    <xf numFmtId="0" fontId="18" fillId="0" borderId="0" xfId="6" applyFill="1" applyAlignment="1">
      <alignment vertical="center"/>
    </xf>
    <xf numFmtId="0" fontId="18" fillId="0" borderId="0" xfId="6" applyFill="1" applyAlignment="1">
      <alignment horizontal="left" vertical="center"/>
    </xf>
    <xf numFmtId="0" fontId="25" fillId="0" borderId="0" xfId="6" applyFont="1" applyFill="1" applyAlignment="1">
      <alignment vertical="center"/>
    </xf>
    <xf numFmtId="0" fontId="7" fillId="0" borderId="1" xfId="0" applyFont="1" applyBorder="1" applyAlignment="1">
      <alignment vertical="center" wrapText="1"/>
    </xf>
    <xf numFmtId="0" fontId="18" fillId="0" borderId="1" xfId="6" applyFill="1" applyBorder="1" applyAlignment="1">
      <alignment horizontal="left" vertical="center" wrapText="1"/>
    </xf>
    <xf numFmtId="0" fontId="5" fillId="0" borderId="0" xfId="0" applyFont="1" applyAlignment="1">
      <alignment vertical="center" wrapText="1"/>
    </xf>
    <xf numFmtId="0" fontId="18" fillId="0" borderId="1" xfId="6" applyFill="1" applyBorder="1" applyAlignment="1">
      <alignment vertical="center" wrapText="1"/>
    </xf>
    <xf numFmtId="0" fontId="7" fillId="3" borderId="0" xfId="0" applyFont="1" applyFill="1">
      <alignment vertical="center"/>
    </xf>
    <xf numFmtId="0" fontId="7" fillId="2" borderId="1" xfId="0" applyFont="1" applyFill="1" applyBorder="1" applyAlignment="1">
      <alignment vertical="center" wrapText="1"/>
    </xf>
    <xf numFmtId="0" fontId="7" fillId="2" borderId="1" xfId="0" applyFont="1" applyFill="1" applyBorder="1" applyAlignment="1">
      <alignment horizontal="center" vertical="center" wrapText="1"/>
    </xf>
    <xf numFmtId="0" fontId="7" fillId="2" borderId="0" xfId="0" applyFont="1" applyFill="1">
      <alignment vertical="center"/>
    </xf>
    <xf numFmtId="0" fontId="13" fillId="2" borderId="1" xfId="0" applyFont="1" applyFill="1" applyBorder="1">
      <alignment vertical="center"/>
    </xf>
    <xf numFmtId="0" fontId="13" fillId="2" borderId="4" xfId="0" applyFont="1" applyFill="1" applyBorder="1">
      <alignment vertical="center"/>
    </xf>
    <xf numFmtId="0" fontId="0" fillId="2" borderId="14" xfId="0" applyFill="1" applyBorder="1">
      <alignment vertical="center"/>
    </xf>
    <xf numFmtId="0" fontId="0" fillId="2" borderId="4" xfId="0" applyFill="1" applyBorder="1">
      <alignmen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27" fillId="2" borderId="1" xfId="0" applyFont="1" applyFill="1" applyBorder="1" applyAlignment="1">
      <alignment horizontal="center" vertical="center" wrapText="1"/>
    </xf>
    <xf numFmtId="0" fontId="24" fillId="0" borderId="0" xfId="0" applyFont="1" applyAlignment="1">
      <alignment vertical="top"/>
    </xf>
    <xf numFmtId="178" fontId="0" fillId="0" borderId="0" xfId="0" applyNumberFormat="1">
      <alignment vertical="center"/>
    </xf>
    <xf numFmtId="0" fontId="24" fillId="0" borderId="17" xfId="0" applyFont="1" applyBorder="1" applyAlignment="1">
      <alignment vertical="top"/>
    </xf>
    <xf numFmtId="0" fontId="24" fillId="0" borderId="18" xfId="0" applyFont="1" applyBorder="1" applyAlignment="1">
      <alignment vertical="top"/>
    </xf>
    <xf numFmtId="0" fontId="24" fillId="0" borderId="19" xfId="0" applyFont="1" applyBorder="1" applyAlignment="1">
      <alignment vertical="top"/>
    </xf>
    <xf numFmtId="0" fontId="24" fillId="0" borderId="20" xfId="0" applyFont="1" applyBorder="1" applyAlignment="1">
      <alignment vertical="top"/>
    </xf>
    <xf numFmtId="0" fontId="0" fillId="2" borderId="21" xfId="0" applyFill="1" applyBorder="1">
      <alignment vertical="center"/>
    </xf>
    <xf numFmtId="0" fontId="7" fillId="2" borderId="1" xfId="0" applyFont="1" applyFill="1" applyBorder="1">
      <alignment vertical="center"/>
    </xf>
    <xf numFmtId="0" fontId="7" fillId="0" borderId="1" xfId="0" applyFont="1" applyBorder="1" applyAlignment="1">
      <alignment horizontal="left" vertical="center" wrapText="1"/>
    </xf>
    <xf numFmtId="0" fontId="0" fillId="0" borderId="3" xfId="0" applyBorder="1" applyAlignment="1">
      <alignment vertical="top"/>
    </xf>
    <xf numFmtId="0" fontId="0" fillId="0" borderId="7" xfId="0" applyBorder="1" applyAlignment="1">
      <alignment vertical="top"/>
    </xf>
    <xf numFmtId="0" fontId="0" fillId="0" borderId="7" xfId="0" applyBorder="1">
      <alignment vertical="center"/>
    </xf>
    <xf numFmtId="0" fontId="0" fillId="0" borderId="6" xfId="0" applyBorder="1">
      <alignment vertical="center"/>
    </xf>
    <xf numFmtId="0" fontId="7" fillId="0" borderId="0" xfId="0" applyFont="1" applyAlignment="1">
      <alignment horizontal="left" vertical="top" wrapText="1"/>
    </xf>
    <xf numFmtId="0" fontId="7" fillId="0" borderId="0" xfId="0" applyFont="1" applyAlignment="1">
      <alignment horizontal="left" vertical="center" wrapText="1"/>
    </xf>
    <xf numFmtId="0" fontId="0" fillId="0" borderId="3" xfId="0" applyBorder="1">
      <alignment vertical="center"/>
    </xf>
    <xf numFmtId="0" fontId="0" fillId="0" borderId="22" xfId="0" applyBorder="1">
      <alignment vertical="center"/>
    </xf>
    <xf numFmtId="0" fontId="0" fillId="0" borderId="1" xfId="0" applyBorder="1" applyAlignment="1">
      <alignment horizontal="left" vertical="center"/>
    </xf>
    <xf numFmtId="0" fontId="0" fillId="2" borderId="2" xfId="0" applyFill="1" applyBorder="1" applyAlignment="1">
      <alignment horizontal="left" vertical="center"/>
    </xf>
    <xf numFmtId="0" fontId="7" fillId="2" borderId="2" xfId="0" applyFont="1" applyFill="1" applyBorder="1" applyAlignment="1">
      <alignment vertical="center" wrapText="1"/>
    </xf>
    <xf numFmtId="0" fontId="7" fillId="0" borderId="0" xfId="0" applyFont="1" applyAlignment="1">
      <alignment horizontal="left" vertical="center"/>
    </xf>
    <xf numFmtId="176" fontId="0" fillId="0" borderId="15" xfId="0" applyNumberFormat="1" applyBorder="1">
      <alignment vertical="center"/>
    </xf>
    <xf numFmtId="0" fontId="18" fillId="0" borderId="1" xfId="6" applyBorder="1">
      <alignment vertical="center"/>
    </xf>
    <xf numFmtId="0" fontId="13" fillId="0" borderId="3" xfId="0" applyFont="1" applyBorder="1">
      <alignment vertical="center"/>
    </xf>
    <xf numFmtId="0" fontId="13" fillId="0" borderId="6" xfId="0" applyFont="1" applyBorder="1">
      <alignment vertical="center"/>
    </xf>
    <xf numFmtId="176" fontId="18" fillId="0" borderId="1" xfId="6" applyNumberFormat="1" applyFill="1" applyBorder="1" applyAlignment="1">
      <alignment horizontal="left" vertical="center" wrapText="1"/>
    </xf>
    <xf numFmtId="0" fontId="13" fillId="0" borderId="7" xfId="0" applyFont="1" applyBorder="1">
      <alignment vertical="center"/>
    </xf>
    <xf numFmtId="0" fontId="13" fillId="0" borderId="3" xfId="0" applyFont="1" applyBorder="1" applyAlignment="1">
      <alignment vertical="center" wrapText="1"/>
    </xf>
    <xf numFmtId="0" fontId="13" fillId="0" borderId="6" xfId="0" applyFont="1" applyBorder="1" applyAlignment="1">
      <alignment vertical="center" wrapText="1"/>
    </xf>
    <xf numFmtId="0" fontId="13" fillId="0" borderId="0" xfId="0" applyFont="1">
      <alignment vertical="center"/>
    </xf>
    <xf numFmtId="3" fontId="7" fillId="0" borderId="0" xfId="0" applyNumberFormat="1" applyFont="1" applyAlignment="1">
      <alignment horizontal="right" vertical="center"/>
    </xf>
    <xf numFmtId="0" fontId="0" fillId="2" borderId="2" xfId="0" applyFill="1" applyBorder="1">
      <alignment vertical="center"/>
    </xf>
    <xf numFmtId="0" fontId="13" fillId="0" borderId="1" xfId="0" applyFont="1" applyBorder="1">
      <alignment vertical="center"/>
    </xf>
    <xf numFmtId="0" fontId="18" fillId="0" borderId="1" xfId="6" applyBorder="1" applyAlignment="1">
      <alignment vertical="center" wrapText="1"/>
    </xf>
    <xf numFmtId="0" fontId="0" fillId="0" borderId="0" xfId="0" applyAlignment="1">
      <alignment horizontal="center" vertical="center" wrapText="1"/>
    </xf>
    <xf numFmtId="0" fontId="7" fillId="0" borderId="0" xfId="0" applyFont="1" applyAlignment="1">
      <alignment vertical="top"/>
    </xf>
    <xf numFmtId="0" fontId="7" fillId="0" borderId="1" xfId="0" applyFont="1" applyBorder="1" applyAlignment="1">
      <alignment horizontal="left" vertical="center"/>
    </xf>
    <xf numFmtId="0" fontId="7" fillId="2" borderId="3" xfId="0" applyFont="1" applyFill="1" applyBorder="1">
      <alignment vertical="center"/>
    </xf>
    <xf numFmtId="0" fontId="13" fillId="5" borderId="1" xfId="0" applyFont="1" applyFill="1" applyBorder="1">
      <alignment vertical="center"/>
    </xf>
    <xf numFmtId="0" fontId="28" fillId="0" borderId="0" xfId="0" applyFont="1">
      <alignment vertical="center"/>
    </xf>
    <xf numFmtId="0" fontId="13" fillId="5" borderId="8" xfId="0" applyFont="1" applyFill="1" applyBorder="1">
      <alignment vertical="center"/>
    </xf>
    <xf numFmtId="0" fontId="0" fillId="0" borderId="23" xfId="0" applyBorder="1">
      <alignment vertical="center"/>
    </xf>
    <xf numFmtId="0" fontId="29" fillId="0" borderId="0" xfId="0" applyFont="1" applyAlignment="1">
      <alignment vertical="center" wrapText="1"/>
    </xf>
    <xf numFmtId="0" fontId="29" fillId="0" borderId="0" xfId="0" applyFont="1">
      <alignment vertical="center"/>
    </xf>
    <xf numFmtId="0" fontId="5" fillId="2" borderId="0" xfId="0" applyFont="1" applyFill="1">
      <alignment vertical="center"/>
    </xf>
    <xf numFmtId="0" fontId="8" fillId="0" borderId="0" xfId="0" applyFont="1" applyAlignment="1">
      <alignment vertical="center" wrapText="1"/>
    </xf>
    <xf numFmtId="0" fontId="7" fillId="0" borderId="11" xfId="0" applyFont="1" applyBorder="1" applyAlignment="1">
      <alignment horizontal="left" vertical="center"/>
    </xf>
    <xf numFmtId="0" fontId="5" fillId="2" borderId="0" xfId="0" applyFont="1" applyFill="1" applyAlignment="1">
      <alignment vertical="center" wrapText="1"/>
    </xf>
    <xf numFmtId="0" fontId="11" fillId="2" borderId="0" xfId="0" applyFont="1" applyFill="1">
      <alignment vertical="center"/>
    </xf>
    <xf numFmtId="0" fontId="5" fillId="5" borderId="0" xfId="0" applyFont="1" applyFill="1">
      <alignment vertical="center"/>
    </xf>
    <xf numFmtId="0" fontId="3" fillId="0" borderId="0" xfId="2" applyAlignment="1">
      <alignment vertical="center" wrapText="1"/>
    </xf>
    <xf numFmtId="178" fontId="13" fillId="0" borderId="0" xfId="0" applyNumberFormat="1" applyFont="1" applyAlignment="1">
      <alignment horizontal="right" vertical="center"/>
    </xf>
    <xf numFmtId="0" fontId="13" fillId="0" borderId="5" xfId="0" applyFont="1" applyBorder="1" applyAlignment="1">
      <alignment horizontal="left" vertical="center"/>
    </xf>
    <xf numFmtId="179" fontId="0" fillId="0" borderId="0" xfId="1" applyNumberFormat="1" applyFont="1" applyFill="1" applyBorder="1" applyAlignment="1">
      <alignment horizontal="right" vertical="center"/>
    </xf>
    <xf numFmtId="0" fontId="13" fillId="0" borderId="24" xfId="0" applyFont="1" applyBorder="1">
      <alignment vertical="center"/>
    </xf>
    <xf numFmtId="0" fontId="13" fillId="0" borderId="11" xfId="0" applyFont="1" applyBorder="1">
      <alignment vertical="center"/>
    </xf>
    <xf numFmtId="179" fontId="0" fillId="0" borderId="11" xfId="1" applyNumberFormat="1" applyFont="1" applyFill="1" applyBorder="1" applyAlignment="1">
      <alignment horizontal="right" vertical="center"/>
    </xf>
    <xf numFmtId="0" fontId="13" fillId="0" borderId="0" xfId="0" applyFont="1" applyAlignment="1">
      <alignment horizontal="left" vertical="center" wrapText="1"/>
    </xf>
    <xf numFmtId="177" fontId="0" fillId="0" borderId="0" xfId="0" applyNumberFormat="1" applyAlignment="1">
      <alignment horizontal="right" vertical="center"/>
    </xf>
    <xf numFmtId="0" fontId="13" fillId="0" borderId="24" xfId="0" applyFont="1" applyBorder="1" applyAlignment="1">
      <alignment vertical="center" wrapText="1"/>
    </xf>
    <xf numFmtId="3" fontId="13" fillId="0" borderId="11" xfId="0" applyNumberFormat="1" applyFont="1" applyBorder="1" applyAlignment="1">
      <alignment horizontal="right" vertical="center"/>
    </xf>
    <xf numFmtId="0" fontId="11" fillId="2" borderId="0" xfId="0" applyFont="1" applyFill="1" applyAlignment="1">
      <alignment vertical="center" wrapText="1"/>
    </xf>
    <xf numFmtId="0" fontId="18" fillId="0" borderId="0" xfId="6" applyFill="1" applyBorder="1" applyAlignment="1">
      <alignment horizontal="left" vertical="top"/>
    </xf>
    <xf numFmtId="0" fontId="13" fillId="0" borderId="3" xfId="0" applyFont="1" applyBorder="1" applyAlignment="1">
      <alignment vertical="top" wrapText="1"/>
    </xf>
    <xf numFmtId="0" fontId="13" fillId="0" borderId="7" xfId="0" applyFont="1" applyBorder="1" applyAlignment="1">
      <alignment vertical="top" wrapText="1"/>
    </xf>
    <xf numFmtId="0" fontId="0" fillId="0" borderId="0" xfId="0" applyAlignment="1">
      <alignment horizontal="left" vertical="center" wrapText="1"/>
    </xf>
    <xf numFmtId="0" fontId="13" fillId="2" borderId="7" xfId="0" applyFont="1" applyFill="1" applyBorder="1">
      <alignment vertical="center"/>
    </xf>
    <xf numFmtId="0" fontId="18" fillId="0" borderId="0" xfId="6" applyBorder="1" applyAlignment="1">
      <alignment horizontal="left" vertical="center"/>
    </xf>
    <xf numFmtId="0" fontId="19" fillId="0" borderId="0" xfId="0" applyFont="1" applyAlignment="1">
      <alignment vertical="center" wrapText="1"/>
    </xf>
    <xf numFmtId="0" fontId="13" fillId="0" borderId="11" xfId="0" applyFont="1" applyBorder="1" applyAlignment="1">
      <alignment vertical="center" wrapText="1"/>
    </xf>
    <xf numFmtId="179" fontId="0" fillId="0" borderId="0" xfId="1" applyNumberFormat="1" applyFont="1" applyFill="1" applyBorder="1" applyAlignment="1">
      <alignment horizontal="right" vertical="center" wrapText="1"/>
    </xf>
    <xf numFmtId="182" fontId="13" fillId="0" borderId="1" xfId="0" applyNumberFormat="1" applyFont="1" applyBorder="1" applyAlignment="1">
      <alignment horizontal="right" vertical="center"/>
    </xf>
    <xf numFmtId="176" fontId="18" fillId="0" borderId="0" xfId="6" applyNumberFormat="1" applyFill="1" applyBorder="1" applyAlignment="1">
      <alignment horizontal="left" vertical="center" wrapText="1"/>
    </xf>
    <xf numFmtId="0" fontId="7" fillId="0" borderId="0" xfId="0" applyFont="1" applyAlignment="1">
      <alignment vertical="top" wrapText="1"/>
    </xf>
    <xf numFmtId="0" fontId="13" fillId="0" borderId="1" xfId="0" applyFont="1" applyBorder="1" applyAlignment="1">
      <alignment horizontal="right" vertical="center"/>
    </xf>
    <xf numFmtId="182" fontId="7" fillId="0" borderId="0" xfId="0" applyNumberFormat="1" applyFont="1">
      <alignment vertical="center"/>
    </xf>
    <xf numFmtId="38" fontId="0" fillId="0" borderId="15" xfId="1" applyFont="1" applyFill="1" applyBorder="1">
      <alignment vertical="center"/>
    </xf>
    <xf numFmtId="180" fontId="7" fillId="0" borderId="0" xfId="0" applyNumberFormat="1" applyFont="1">
      <alignment vertical="center"/>
    </xf>
    <xf numFmtId="0" fontId="5" fillId="0" borderId="1" xfId="0" applyFont="1" applyBorder="1">
      <alignment vertical="center"/>
    </xf>
    <xf numFmtId="0" fontId="5" fillId="2" borderId="2" xfId="0" applyFont="1" applyFill="1" applyBorder="1" applyAlignment="1">
      <alignment horizontal="centerContinuous" vertical="center"/>
    </xf>
    <xf numFmtId="0" fontId="5" fillId="2" borderId="5" xfId="0" applyFont="1" applyFill="1" applyBorder="1" applyAlignment="1">
      <alignment horizontal="centerContinuous" vertical="center" wrapText="1"/>
    </xf>
    <xf numFmtId="0" fontId="5" fillId="2" borderId="1" xfId="0" applyFont="1" applyFill="1" applyBorder="1" applyAlignment="1">
      <alignment horizontal="left" vertical="center"/>
    </xf>
    <xf numFmtId="0" fontId="5" fillId="2" borderId="1" xfId="0" applyFont="1" applyFill="1" applyBorder="1">
      <alignment vertical="center"/>
    </xf>
    <xf numFmtId="0" fontId="13" fillId="0" borderId="1" xfId="0" applyFont="1" applyBorder="1" applyAlignment="1">
      <alignment horizontal="left" vertical="center"/>
    </xf>
    <xf numFmtId="0" fontId="18" fillId="0" borderId="0" xfId="6" applyFill="1" applyBorder="1" applyAlignment="1">
      <alignment horizontal="left" vertical="center" wrapText="1"/>
    </xf>
    <xf numFmtId="0" fontId="13" fillId="0" borderId="0" xfId="0" applyFont="1" applyAlignment="1">
      <alignment vertical="top" wrapText="1"/>
    </xf>
    <xf numFmtId="0" fontId="13" fillId="0" borderId="1" xfId="0" applyFont="1" applyBorder="1" applyAlignment="1">
      <alignment horizontal="left" vertical="center" wrapText="1"/>
    </xf>
    <xf numFmtId="0" fontId="18" fillId="0" borderId="0" xfId="6" applyFill="1">
      <alignment vertical="center"/>
    </xf>
    <xf numFmtId="0" fontId="24" fillId="0" borderId="16" xfId="0" applyFont="1" applyBorder="1" applyAlignment="1">
      <alignment vertical="top" wrapText="1"/>
    </xf>
    <xf numFmtId="177" fontId="7" fillId="2" borderId="1" xfId="0" applyNumberFormat="1" applyFont="1" applyFill="1" applyBorder="1" applyAlignment="1">
      <alignment horizontal="center" vertical="center" wrapText="1"/>
    </xf>
    <xf numFmtId="0" fontId="0" fillId="0" borderId="1" xfId="0" applyBorder="1" applyAlignment="1">
      <alignment horizontal="left" vertical="center" wrapText="1"/>
    </xf>
    <xf numFmtId="0" fontId="18" fillId="2" borderId="0" xfId="6" applyFill="1">
      <alignment vertical="center"/>
    </xf>
    <xf numFmtId="0" fontId="18" fillId="5" borderId="0" xfId="6" applyFill="1">
      <alignment vertical="center"/>
    </xf>
    <xf numFmtId="0" fontId="11" fillId="0" borderId="0" xfId="0" applyFont="1" applyAlignment="1">
      <alignment vertical="top"/>
    </xf>
    <xf numFmtId="0" fontId="13" fillId="0" borderId="0" xfId="0" applyFont="1" applyAlignment="1">
      <alignment horizontal="center" vertical="center"/>
    </xf>
    <xf numFmtId="0" fontId="0" fillId="0" borderId="4" xfId="0" applyBorder="1" applyAlignment="1">
      <alignment horizontal="left" vertical="center" wrapText="1"/>
    </xf>
    <xf numFmtId="0" fontId="13" fillId="0" borderId="24" xfId="0" applyFont="1" applyBorder="1" applyAlignment="1">
      <alignment horizontal="left" vertical="center" wrapText="1"/>
    </xf>
    <xf numFmtId="0" fontId="33" fillId="0" borderId="0" xfId="0" applyFont="1" applyAlignment="1">
      <alignment vertical="center" wrapText="1"/>
    </xf>
    <xf numFmtId="0" fontId="0" fillId="2" borderId="8" xfId="0" applyFill="1" applyBorder="1">
      <alignment vertical="center"/>
    </xf>
    <xf numFmtId="0" fontId="23" fillId="0" borderId="0" xfId="0" applyFont="1" applyAlignment="1">
      <alignment horizontal="left" vertical="center" wrapText="1"/>
    </xf>
    <xf numFmtId="0" fontId="7" fillId="0" borderId="33" xfId="0" applyFont="1" applyBorder="1" applyAlignment="1">
      <alignment horizontal="justify" vertical="center" wrapText="1"/>
    </xf>
    <xf numFmtId="0" fontId="7" fillId="0" borderId="3" xfId="0" applyFont="1" applyBorder="1" applyAlignment="1">
      <alignment vertical="center" wrapText="1"/>
    </xf>
    <xf numFmtId="178" fontId="33" fillId="0" borderId="37" xfId="0" applyNumberFormat="1" applyFont="1" applyBorder="1" applyAlignment="1">
      <alignment horizontal="right" vertical="center" wrapText="1"/>
    </xf>
    <xf numFmtId="0" fontId="0" fillId="2" borderId="41" xfId="0" applyFill="1" applyBorder="1">
      <alignment vertical="center"/>
    </xf>
    <xf numFmtId="0" fontId="7" fillId="2" borderId="6" xfId="0" applyFont="1" applyFill="1" applyBorder="1" applyAlignment="1">
      <alignment horizontal="center" vertical="center" wrapText="1"/>
    </xf>
    <xf numFmtId="0" fontId="7" fillId="0" borderId="11" xfId="0" applyFont="1" applyBorder="1" applyAlignment="1">
      <alignment vertical="top" wrapText="1"/>
    </xf>
    <xf numFmtId="0" fontId="5" fillId="0" borderId="13" xfId="0" applyFont="1" applyBorder="1" applyAlignment="1">
      <alignment horizontal="left" vertical="top"/>
    </xf>
    <xf numFmtId="0" fontId="7" fillId="0" borderId="13" xfId="0" applyFont="1" applyBorder="1" applyAlignment="1">
      <alignment horizontal="left" vertical="top"/>
    </xf>
    <xf numFmtId="0" fontId="7" fillId="0" borderId="13" xfId="0" applyFont="1" applyBorder="1" applyAlignment="1">
      <alignment vertical="top" wrapText="1"/>
    </xf>
    <xf numFmtId="0" fontId="7" fillId="0" borderId="13" xfId="0" applyFont="1" applyBorder="1" applyAlignment="1">
      <alignment vertical="top"/>
    </xf>
    <xf numFmtId="0" fontId="13" fillId="2" borderId="3" xfId="0" applyFont="1" applyFill="1" applyBorder="1" applyAlignment="1">
      <alignment vertical="top"/>
    </xf>
    <xf numFmtId="0" fontId="0" fillId="2" borderId="14" xfId="0" applyFill="1" applyBorder="1" applyAlignment="1">
      <alignment vertical="top"/>
    </xf>
    <xf numFmtId="0" fontId="13" fillId="2" borderId="11" xfId="0" applyFont="1" applyFill="1" applyBorder="1" applyAlignment="1">
      <alignment vertical="top" wrapText="1"/>
    </xf>
    <xf numFmtId="0" fontId="13" fillId="2" borderId="10" xfId="0" applyFont="1" applyFill="1" applyBorder="1" applyAlignment="1">
      <alignment vertical="top"/>
    </xf>
    <xf numFmtId="0" fontId="13" fillId="2" borderId="1" xfId="0" applyFont="1" applyFill="1" applyBorder="1" applyAlignment="1">
      <alignment vertical="top"/>
    </xf>
    <xf numFmtId="0" fontId="13" fillId="2" borderId="1" xfId="0" applyFont="1" applyFill="1" applyBorder="1" applyAlignment="1">
      <alignment vertical="top" wrapText="1"/>
    </xf>
    <xf numFmtId="0" fontId="0" fillId="2" borderId="1" xfId="0" applyFill="1" applyBorder="1" applyAlignment="1">
      <alignment horizontal="center" vertical="top"/>
    </xf>
    <xf numFmtId="0" fontId="13" fillId="0" borderId="23" xfId="0" applyFont="1" applyBorder="1" applyAlignment="1">
      <alignment vertical="top" wrapText="1"/>
    </xf>
    <xf numFmtId="0" fontId="13" fillId="0" borderId="6" xfId="0" applyFont="1" applyBorder="1" applyAlignment="1">
      <alignment vertical="top" wrapText="1"/>
    </xf>
    <xf numFmtId="38" fontId="0" fillId="0" borderId="6" xfId="1" applyFont="1" applyFill="1" applyBorder="1" applyAlignment="1">
      <alignment horizontal="right" vertical="top"/>
    </xf>
    <xf numFmtId="180" fontId="0" fillId="0" borderId="6" xfId="1" applyNumberFormat="1" applyFont="1" applyFill="1" applyBorder="1" applyAlignment="1">
      <alignment horizontal="right" vertical="top"/>
    </xf>
    <xf numFmtId="0" fontId="13" fillId="0" borderId="23" xfId="0" applyFont="1" applyBorder="1" applyAlignment="1">
      <alignment vertical="top"/>
    </xf>
    <xf numFmtId="0" fontId="7" fillId="0" borderId="1" xfId="0" applyFont="1" applyBorder="1" applyAlignment="1">
      <alignment vertical="top" wrapText="1"/>
    </xf>
    <xf numFmtId="0" fontId="13" fillId="0" borderId="1" xfId="0" applyFont="1" applyBorder="1" applyAlignment="1">
      <alignment vertical="top" wrapText="1"/>
    </xf>
    <xf numFmtId="0" fontId="13" fillId="0" borderId="25" xfId="0" applyFont="1" applyBorder="1" applyAlignment="1">
      <alignment vertical="top"/>
    </xf>
    <xf numFmtId="38" fontId="0" fillId="0" borderId="7" xfId="1" applyFont="1" applyFill="1" applyBorder="1" applyAlignment="1">
      <alignment horizontal="right" vertical="top"/>
    </xf>
    <xf numFmtId="180" fontId="0" fillId="0" borderId="7" xfId="1" applyNumberFormat="1" applyFont="1" applyFill="1" applyBorder="1" applyAlignment="1">
      <alignment horizontal="right" vertical="top"/>
    </xf>
    <xf numFmtId="0" fontId="13" fillId="0" borderId="7" xfId="0" applyFont="1" applyBorder="1" applyAlignment="1">
      <alignment vertical="top"/>
    </xf>
    <xf numFmtId="180" fontId="0" fillId="0" borderId="22" xfId="1" applyNumberFormat="1" applyFont="1" applyFill="1" applyBorder="1" applyAlignment="1">
      <alignment horizontal="right" vertical="top"/>
    </xf>
    <xf numFmtId="0" fontId="13" fillId="0" borderId="29" xfId="0" applyFont="1" applyBorder="1" applyAlignment="1">
      <alignment vertical="top"/>
    </xf>
    <xf numFmtId="0" fontId="13" fillId="0" borderId="28" xfId="0" applyFont="1" applyBorder="1" applyAlignment="1">
      <alignment vertical="top"/>
    </xf>
    <xf numFmtId="179" fontId="0" fillId="0" borderId="31" xfId="1" applyNumberFormat="1" applyFont="1" applyFill="1" applyBorder="1" applyAlignment="1">
      <alignment horizontal="center" vertical="top"/>
    </xf>
    <xf numFmtId="180" fontId="0" fillId="0" borderId="31" xfId="1" applyNumberFormat="1" applyFont="1" applyFill="1" applyBorder="1" applyAlignment="1">
      <alignment horizontal="right" vertical="top"/>
    </xf>
    <xf numFmtId="0" fontId="7" fillId="0" borderId="27" xfId="0" applyFont="1" applyBorder="1" applyAlignment="1">
      <alignment vertical="top"/>
    </xf>
    <xf numFmtId="0" fontId="7" fillId="0" borderId="6" xfId="0" applyFont="1" applyBorder="1" applyAlignment="1">
      <alignment vertical="top"/>
    </xf>
    <xf numFmtId="0" fontId="7" fillId="0" borderId="5" xfId="0" applyFont="1" applyBorder="1" applyAlignment="1">
      <alignment horizontal="right" vertical="top"/>
    </xf>
    <xf numFmtId="0" fontId="13" fillId="0" borderId="24" xfId="0" applyFont="1" applyBorder="1" applyAlignment="1">
      <alignment vertical="top"/>
    </xf>
    <xf numFmtId="0" fontId="13" fillId="0" borderId="11" xfId="0" applyFont="1" applyBorder="1" applyAlignment="1">
      <alignment vertical="top"/>
    </xf>
    <xf numFmtId="0" fontId="13" fillId="0" borderId="11" xfId="0" applyFont="1" applyBorder="1" applyAlignment="1">
      <alignment vertical="top" wrapText="1"/>
    </xf>
    <xf numFmtId="179" fontId="0" fillId="0" borderId="0" xfId="1" applyNumberFormat="1" applyFont="1" applyFill="1" applyBorder="1" applyAlignment="1">
      <alignment horizontal="right" vertical="top"/>
    </xf>
    <xf numFmtId="0" fontId="11" fillId="0" borderId="7" xfId="0" applyFont="1" applyBorder="1" applyAlignment="1">
      <alignment vertical="top"/>
    </xf>
    <xf numFmtId="0" fontId="11" fillId="0" borderId="13" xfId="0" applyFont="1" applyBorder="1" applyAlignment="1">
      <alignment vertical="top"/>
    </xf>
    <xf numFmtId="0" fontId="11" fillId="0" borderId="13" xfId="0" applyFont="1" applyBorder="1" applyAlignment="1">
      <alignment vertical="top" wrapText="1"/>
    </xf>
    <xf numFmtId="0" fontId="13" fillId="2" borderId="12" xfId="0" applyFont="1" applyFill="1" applyBorder="1" applyAlignment="1">
      <alignment vertical="top" wrapText="1"/>
    </xf>
    <xf numFmtId="0" fontId="13" fillId="0" borderId="3" xfId="0" applyFont="1" applyBorder="1" applyAlignment="1">
      <alignment vertical="top"/>
    </xf>
    <xf numFmtId="38" fontId="0" fillId="0" borderId="5" xfId="1" applyFont="1" applyFill="1" applyBorder="1" applyAlignment="1">
      <alignment horizontal="right" vertical="top"/>
    </xf>
    <xf numFmtId="180" fontId="0" fillId="0" borderId="5" xfId="1" applyNumberFormat="1" applyFont="1" applyFill="1" applyBorder="1" applyAlignment="1">
      <alignment horizontal="right" vertical="top"/>
    </xf>
    <xf numFmtId="0" fontId="0" fillId="0" borderId="4" xfId="0" applyBorder="1" applyAlignment="1">
      <alignment vertical="top"/>
    </xf>
    <xf numFmtId="0" fontId="13" fillId="0" borderId="6" xfId="0" applyFont="1" applyBorder="1" applyAlignment="1">
      <alignment vertical="top"/>
    </xf>
    <xf numFmtId="0" fontId="13" fillId="0" borderId="0" xfId="0" applyFont="1" applyAlignment="1">
      <alignment vertical="top"/>
    </xf>
    <xf numFmtId="0" fontId="5" fillId="0" borderId="0" xfId="0" applyFont="1" applyAlignment="1">
      <alignment horizontal="left" vertical="top"/>
    </xf>
    <xf numFmtId="0" fontId="0" fillId="2" borderId="1" xfId="0" applyFill="1" applyBorder="1" applyAlignment="1">
      <alignment horizontal="center" vertical="top" wrapText="1"/>
    </xf>
    <xf numFmtId="0" fontId="34" fillId="0" borderId="0" xfId="0" applyFont="1">
      <alignment vertical="center"/>
    </xf>
    <xf numFmtId="0" fontId="5" fillId="6" borderId="0" xfId="0" applyFont="1" applyFill="1">
      <alignment vertical="center"/>
    </xf>
    <xf numFmtId="0" fontId="35" fillId="0" borderId="0" xfId="0" applyFont="1">
      <alignment vertical="center"/>
    </xf>
    <xf numFmtId="0" fontId="5" fillId="0" borderId="0" xfId="4" applyFont="1">
      <alignment vertical="center"/>
    </xf>
    <xf numFmtId="0" fontId="13" fillId="7" borderId="1" xfId="0" applyFont="1" applyFill="1" applyBorder="1">
      <alignment vertical="center"/>
    </xf>
    <xf numFmtId="0" fontId="7" fillId="7" borderId="1" xfId="0" applyFont="1" applyFill="1" applyBorder="1" applyAlignment="1">
      <alignment vertical="center" wrapText="1"/>
    </xf>
    <xf numFmtId="0" fontId="7" fillId="7" borderId="5" xfId="0" applyFont="1" applyFill="1" applyBorder="1" applyAlignment="1">
      <alignment horizontal="left" vertical="center" wrapText="1"/>
    </xf>
    <xf numFmtId="0" fontId="18" fillId="7" borderId="0" xfId="6" applyFill="1" applyAlignment="1">
      <alignment horizontal="center" vertical="center" wrapText="1"/>
    </xf>
    <xf numFmtId="0" fontId="7" fillId="4" borderId="1" xfId="0" applyFont="1" applyFill="1" applyBorder="1" applyAlignment="1">
      <alignment vertical="center" wrapText="1"/>
    </xf>
    <xf numFmtId="0" fontId="0" fillId="4" borderId="1" xfId="0" applyFill="1" applyBorder="1" applyAlignment="1">
      <alignment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indent="1"/>
    </xf>
    <xf numFmtId="0" fontId="2" fillId="0" borderId="0" xfId="4">
      <alignment vertical="center"/>
    </xf>
    <xf numFmtId="0" fontId="18" fillId="7" borderId="0" xfId="6" applyFill="1">
      <alignment vertical="center"/>
    </xf>
    <xf numFmtId="0" fontId="0" fillId="7" borderId="1" xfId="0" applyFill="1" applyBorder="1" applyAlignment="1">
      <alignment horizontal="center" vertical="center" wrapText="1"/>
    </xf>
    <xf numFmtId="0" fontId="0" fillId="0" borderId="1" xfId="0" applyBorder="1" applyAlignment="1">
      <alignment horizontal="center" vertical="center" wrapText="1"/>
    </xf>
    <xf numFmtId="0" fontId="13" fillId="0" borderId="1" xfId="0" applyFont="1" applyBorder="1" applyAlignment="1">
      <alignment horizontal="center" vertical="center" wrapText="1"/>
    </xf>
    <xf numFmtId="0" fontId="37" fillId="0" borderId="0" xfId="0" applyFont="1" applyAlignment="1">
      <alignment vertical="center" wrapText="1"/>
    </xf>
    <xf numFmtId="0" fontId="11" fillId="0" borderId="0" xfId="0" applyFont="1">
      <alignment vertical="center"/>
    </xf>
    <xf numFmtId="0" fontId="5" fillId="7" borderId="1" xfId="0" applyFont="1" applyFill="1" applyBorder="1" applyAlignment="1">
      <alignment horizontal="left" vertical="center"/>
    </xf>
    <xf numFmtId="0" fontId="15" fillId="7" borderId="1" xfId="0" applyFont="1" applyFill="1" applyBorder="1" applyAlignment="1">
      <alignment horizontal="center" vertical="center" wrapText="1"/>
    </xf>
    <xf numFmtId="3" fontId="13" fillId="4" borderId="1" xfId="0" applyNumberFormat="1" applyFont="1" applyFill="1" applyBorder="1">
      <alignment vertical="center"/>
    </xf>
    <xf numFmtId="3" fontId="13" fillId="4" borderId="46" xfId="0" applyNumberFormat="1" applyFont="1" applyFill="1" applyBorder="1">
      <alignment vertical="center"/>
    </xf>
    <xf numFmtId="0" fontId="0" fillId="0" borderId="1" xfId="0" applyBorder="1" applyAlignment="1">
      <alignment horizontal="right" vertical="center" wrapText="1"/>
    </xf>
    <xf numFmtId="180" fontId="15" fillId="0" borderId="1" xfId="0" applyNumberFormat="1" applyFont="1" applyBorder="1" applyAlignment="1">
      <alignment horizontal="right" wrapText="1"/>
    </xf>
    <xf numFmtId="9" fontId="0" fillId="0" borderId="0" xfId="0" applyNumberFormat="1" applyAlignment="1">
      <alignment horizontal="center" vertical="center" wrapText="1"/>
    </xf>
    <xf numFmtId="3" fontId="0" fillId="0" borderId="0" xfId="0" applyNumberFormat="1" applyAlignment="1">
      <alignment vertical="center" wrapText="1"/>
    </xf>
    <xf numFmtId="0" fontId="23" fillId="0" borderId="0" xfId="0" applyFont="1">
      <alignment vertical="center"/>
    </xf>
    <xf numFmtId="0" fontId="5" fillId="0" borderId="24" xfId="0" applyFont="1" applyBorder="1" applyAlignment="1">
      <alignment horizontal="left" vertical="center" wrapText="1"/>
    </xf>
    <xf numFmtId="0" fontId="13" fillId="7" borderId="1" xfId="0" applyFont="1" applyFill="1" applyBorder="1" applyAlignment="1">
      <alignment horizontal="center" vertical="center" wrapText="1"/>
    </xf>
    <xf numFmtId="38" fontId="7" fillId="0" borderId="1" xfId="0" applyNumberFormat="1" applyFont="1" applyBorder="1" applyAlignment="1">
      <alignment vertical="center" wrapText="1"/>
    </xf>
    <xf numFmtId="38" fontId="0" fillId="0" borderId="0" xfId="0" applyNumberFormat="1" applyAlignment="1">
      <alignment vertical="center" wrapText="1"/>
    </xf>
    <xf numFmtId="38" fontId="13" fillId="0" borderId="1" xfId="0" applyNumberFormat="1" applyFont="1" applyBorder="1" applyAlignment="1">
      <alignment vertical="center" wrapText="1"/>
    </xf>
    <xf numFmtId="3" fontId="13" fillId="4" borderId="1" xfId="0" applyNumberFormat="1" applyFont="1" applyFill="1" applyBorder="1" applyAlignment="1">
      <alignment horizontal="right" vertical="center"/>
    </xf>
    <xf numFmtId="180" fontId="13" fillId="0" borderId="1" xfId="3" applyNumberFormat="1" applyFont="1" applyBorder="1" applyAlignment="1">
      <alignment vertical="center" wrapText="1"/>
    </xf>
    <xf numFmtId="0" fontId="18" fillId="0" borderId="0" xfId="6" applyBorder="1" applyAlignment="1">
      <alignment vertical="top"/>
    </xf>
    <xf numFmtId="0" fontId="0" fillId="0" borderId="0" xfId="0" applyAlignment="1">
      <alignment vertical="top" wrapText="1"/>
    </xf>
    <xf numFmtId="3" fontId="13" fillId="0" borderId="1" xfId="0" applyNumberFormat="1" applyFont="1" applyBorder="1" applyAlignment="1">
      <alignment horizontal="right" vertical="center"/>
    </xf>
    <xf numFmtId="3" fontId="13" fillId="0" borderId="1" xfId="0" applyNumberFormat="1" applyFont="1" applyBorder="1">
      <alignment vertical="center"/>
    </xf>
    <xf numFmtId="180" fontId="13" fillId="0" borderId="1" xfId="0" applyNumberFormat="1" applyFont="1" applyBorder="1">
      <alignment vertical="center"/>
    </xf>
    <xf numFmtId="0" fontId="23" fillId="0" borderId="0" xfId="0" applyFont="1" applyAlignment="1">
      <alignment horizontal="left" vertical="center"/>
    </xf>
    <xf numFmtId="0" fontId="5" fillId="7" borderId="1" xfId="0" applyFont="1" applyFill="1" applyBorder="1" applyAlignment="1">
      <alignment horizontal="left" vertical="center" wrapText="1"/>
    </xf>
    <xf numFmtId="0" fontId="13" fillId="4" borderId="47" xfId="0" applyFont="1" applyFill="1" applyBorder="1" applyAlignment="1">
      <alignment vertical="top" wrapText="1"/>
    </xf>
    <xf numFmtId="0" fontId="13" fillId="4" borderId="48" xfId="0" applyFont="1" applyFill="1" applyBorder="1" applyAlignment="1">
      <alignment vertical="top"/>
    </xf>
    <xf numFmtId="0" fontId="13" fillId="4" borderId="0" xfId="0" applyFont="1" applyFill="1" applyAlignment="1">
      <alignment vertical="top"/>
    </xf>
    <xf numFmtId="0" fontId="20" fillId="7" borderId="0" xfId="6" applyFont="1" applyFill="1" applyAlignment="1">
      <alignment horizontal="center" vertical="center" wrapText="1"/>
    </xf>
    <xf numFmtId="0" fontId="35" fillId="6" borderId="0" xfId="0" applyFont="1" applyFill="1">
      <alignment vertical="center"/>
    </xf>
    <xf numFmtId="0" fontId="11" fillId="7" borderId="2" xfId="0" applyFont="1" applyFill="1" applyBorder="1" applyAlignment="1">
      <alignment vertical="center" wrapText="1"/>
    </xf>
    <xf numFmtId="0" fontId="11" fillId="7" borderId="10" xfId="0" applyFont="1" applyFill="1" applyBorder="1" applyAlignment="1">
      <alignment vertical="center" wrapText="1"/>
    </xf>
    <xf numFmtId="0" fontId="13" fillId="7" borderId="49" xfId="0" applyFont="1" applyFill="1" applyBorder="1" applyAlignment="1">
      <alignment horizontal="centerContinuous" vertical="distributed" wrapText="1"/>
    </xf>
    <xf numFmtId="0" fontId="7" fillId="7" borderId="50" xfId="0" applyFont="1" applyFill="1" applyBorder="1" applyAlignment="1">
      <alignment horizontal="centerContinuous" vertical="distributed" wrapText="1"/>
    </xf>
    <xf numFmtId="0" fontId="7" fillId="0" borderId="16" xfId="0" applyFont="1" applyBorder="1" applyAlignment="1">
      <alignment horizontal="left" vertical="top" wrapText="1"/>
    </xf>
    <xf numFmtId="183" fontId="7" fillId="0" borderId="16" xfId="0" applyNumberFormat="1" applyFont="1" applyBorder="1" applyAlignment="1">
      <alignment horizontal="right" vertical="top" wrapText="1"/>
    </xf>
    <xf numFmtId="0" fontId="7" fillId="0" borderId="15" xfId="0" applyFont="1" applyBorder="1" applyAlignment="1">
      <alignment horizontal="left" vertical="top" wrapText="1"/>
    </xf>
    <xf numFmtId="185" fontId="7" fillId="0" borderId="15" xfId="0" applyNumberFormat="1" applyFont="1" applyBorder="1" applyAlignment="1">
      <alignment horizontal="right" vertical="top" wrapText="1"/>
    </xf>
    <xf numFmtId="185" fontId="7" fillId="0" borderId="55" xfId="0" applyNumberFormat="1" applyFont="1" applyBorder="1" applyAlignment="1">
      <alignment horizontal="right" vertical="top" wrapText="1"/>
    </xf>
    <xf numFmtId="183" fontId="7" fillId="0" borderId="53" xfId="0" applyNumberFormat="1" applyFont="1" applyBorder="1" applyAlignment="1">
      <alignment horizontal="right" vertical="top" wrapText="1"/>
    </xf>
    <xf numFmtId="3" fontId="7" fillId="0" borderId="56" xfId="0" applyNumberFormat="1" applyFont="1" applyBorder="1" applyAlignment="1">
      <alignment horizontal="right" vertical="top" wrapText="1"/>
    </xf>
    <xf numFmtId="183" fontId="7" fillId="0" borderId="59" xfId="0" applyNumberFormat="1" applyFont="1" applyBorder="1" applyAlignment="1">
      <alignment horizontal="right" vertical="top" wrapText="1"/>
    </xf>
    <xf numFmtId="3" fontId="7" fillId="0" borderId="19" xfId="0" applyNumberFormat="1" applyFont="1" applyBorder="1" applyAlignment="1">
      <alignment horizontal="right" vertical="top" wrapText="1"/>
    </xf>
    <xf numFmtId="3" fontId="7" fillId="0" borderId="59" xfId="0" applyNumberFormat="1" applyFont="1" applyBorder="1" applyAlignment="1">
      <alignment horizontal="right" vertical="top" wrapText="1"/>
    </xf>
    <xf numFmtId="0" fontId="7" fillId="0" borderId="16" xfId="0" applyFont="1" applyBorder="1" applyAlignment="1">
      <alignment horizontal="right" vertical="top" wrapText="1"/>
    </xf>
    <xf numFmtId="0" fontId="7" fillId="0" borderId="16" xfId="0" applyFont="1" applyBorder="1" applyAlignment="1">
      <alignment vertical="top" wrapText="1"/>
    </xf>
    <xf numFmtId="0" fontId="7" fillId="0" borderId="56" xfId="0" applyFont="1" applyBorder="1" applyAlignment="1">
      <alignment horizontal="left" vertical="top" wrapText="1"/>
    </xf>
    <xf numFmtId="0" fontId="7" fillId="0" borderId="56" xfId="0" applyFont="1" applyBorder="1" applyAlignment="1">
      <alignment horizontal="right" vertical="top" wrapText="1"/>
    </xf>
    <xf numFmtId="0" fontId="7" fillId="0" borderId="60" xfId="0" applyFont="1" applyBorder="1" applyAlignment="1">
      <alignment horizontal="left" vertical="top" wrapText="1"/>
    </xf>
    <xf numFmtId="0" fontId="7" fillId="0" borderId="17" xfId="0" applyFont="1" applyBorder="1" applyAlignment="1">
      <alignment horizontal="right" vertical="top" wrapText="1"/>
    </xf>
    <xf numFmtId="3" fontId="13" fillId="0" borderId="0" xfId="0" applyNumberFormat="1" applyFont="1" applyAlignment="1">
      <alignment horizontal="right" vertical="center"/>
    </xf>
    <xf numFmtId="0" fontId="14" fillId="0" borderId="0" xfId="0" applyFont="1" applyAlignment="1">
      <alignment vertical="center" wrapText="1"/>
    </xf>
    <xf numFmtId="0" fontId="13" fillId="7" borderId="2" xfId="4" applyFont="1" applyFill="1" applyBorder="1" applyAlignment="1">
      <alignment horizontal="center" vertical="center" wrapText="1"/>
    </xf>
    <xf numFmtId="0" fontId="13" fillId="7" borderId="5" xfId="4" applyFont="1" applyFill="1" applyBorder="1" applyAlignment="1">
      <alignment horizontal="center" vertical="center" wrapText="1"/>
    </xf>
    <xf numFmtId="0" fontId="13" fillId="7" borderId="3" xfId="0" applyFont="1" applyFill="1" applyBorder="1" applyAlignment="1">
      <alignment horizontal="center" vertical="center" wrapText="1"/>
    </xf>
    <xf numFmtId="0" fontId="7" fillId="0" borderId="0" xfId="4" applyFont="1" applyAlignment="1">
      <alignment vertical="center" wrapText="1"/>
    </xf>
    <xf numFmtId="38" fontId="13" fillId="0" borderId="1" xfId="5" applyFont="1" applyFill="1" applyBorder="1" applyAlignment="1">
      <alignment vertical="center" wrapText="1"/>
    </xf>
    <xf numFmtId="3" fontId="13" fillId="8" borderId="1" xfId="4" applyNumberFormat="1" applyFont="1" applyFill="1" applyBorder="1" applyAlignment="1">
      <alignment horizontal="right" vertical="center" wrapText="1"/>
    </xf>
    <xf numFmtId="38" fontId="13" fillId="0" borderId="1" xfId="5" applyFont="1" applyFill="1" applyBorder="1" applyAlignment="1">
      <alignment horizontal="right" vertical="center" wrapText="1"/>
    </xf>
    <xf numFmtId="0" fontId="13" fillId="4" borderId="0" xfId="0" applyFont="1" applyFill="1" applyAlignment="1">
      <alignment vertical="top" wrapText="1"/>
    </xf>
    <xf numFmtId="3" fontId="13" fillId="0" borderId="0" xfId="0" applyNumberFormat="1" applyFont="1" applyAlignment="1">
      <alignment horizontal="right" vertical="center" wrapText="1"/>
    </xf>
    <xf numFmtId="38" fontId="13" fillId="0" borderId="0" xfId="1" applyFont="1" applyFill="1" applyBorder="1" applyAlignment="1">
      <alignment horizontal="right" vertical="center" wrapText="1"/>
    </xf>
    <xf numFmtId="0" fontId="11" fillId="0" borderId="0" xfId="0" applyFont="1" applyAlignment="1">
      <alignment horizontal="left" vertical="center" wrapText="1"/>
    </xf>
    <xf numFmtId="0" fontId="13" fillId="7" borderId="2" xfId="0" applyFont="1" applyFill="1" applyBorder="1" applyAlignment="1">
      <alignment horizontal="center" vertical="center" wrapText="1"/>
    </xf>
    <xf numFmtId="180" fontId="13" fillId="0" borderId="61" xfId="3" applyNumberFormat="1" applyFont="1" applyBorder="1" applyAlignment="1">
      <alignment vertical="center" wrapText="1"/>
    </xf>
    <xf numFmtId="9" fontId="13" fillId="0" borderId="0" xfId="3" applyFont="1" applyBorder="1" applyAlignment="1">
      <alignment horizontal="right" vertical="center" wrapText="1"/>
    </xf>
    <xf numFmtId="0" fontId="13" fillId="7" borderId="1" xfId="0" applyFont="1" applyFill="1" applyBorder="1" applyAlignment="1">
      <alignment vertical="center" wrapText="1"/>
    </xf>
    <xf numFmtId="180" fontId="13" fillId="0" borderId="62" xfId="3" applyNumberFormat="1" applyFont="1" applyBorder="1" applyAlignment="1">
      <alignment vertical="center" wrapText="1"/>
    </xf>
    <xf numFmtId="38" fontId="13" fillId="0" borderId="1" xfId="1" applyFont="1" applyFill="1" applyBorder="1" applyAlignment="1">
      <alignment horizontal="left" vertical="center" wrapText="1"/>
    </xf>
    <xf numFmtId="0" fontId="13" fillId="0" borderId="1" xfId="3" applyNumberFormat="1" applyFont="1" applyFill="1" applyBorder="1" applyAlignment="1">
      <alignment horizontal="right" vertical="center"/>
    </xf>
    <xf numFmtId="181" fontId="13" fillId="0" borderId="1" xfId="3" applyNumberFormat="1" applyFont="1" applyFill="1" applyBorder="1" applyAlignment="1">
      <alignment horizontal="right" vertical="center"/>
    </xf>
    <xf numFmtId="181" fontId="13" fillId="0" borderId="1" xfId="0" applyNumberFormat="1" applyFont="1" applyBorder="1" applyAlignment="1">
      <alignment horizontal="right" vertical="center"/>
    </xf>
    <xf numFmtId="178" fontId="0" fillId="0" borderId="1" xfId="0" applyNumberFormat="1" applyBorder="1" applyAlignment="1">
      <alignment horizontal="right" vertical="center"/>
    </xf>
    <xf numFmtId="177" fontId="0" fillId="0" borderId="1" xfId="0" applyNumberFormat="1" applyBorder="1" applyAlignment="1">
      <alignment horizontal="right" vertical="center"/>
    </xf>
    <xf numFmtId="0" fontId="13" fillId="0" borderId="6" xfId="0" applyFont="1" applyBorder="1" applyAlignment="1">
      <alignment horizontal="left" vertical="center" wrapText="1"/>
    </xf>
    <xf numFmtId="0" fontId="7" fillId="0" borderId="57" xfId="0" applyFont="1" applyBorder="1" applyAlignment="1">
      <alignment horizontal="left" vertical="top" wrapText="1"/>
    </xf>
    <xf numFmtId="0" fontId="7" fillId="0" borderId="13" xfId="0" applyFont="1" applyBorder="1" applyAlignment="1">
      <alignment horizontal="left" vertical="top" wrapText="1"/>
    </xf>
    <xf numFmtId="0" fontId="7" fillId="0" borderId="10" xfId="0" applyFont="1" applyBorder="1" applyAlignment="1">
      <alignment horizontal="right" vertical="top" wrapText="1"/>
    </xf>
    <xf numFmtId="0" fontId="7" fillId="0" borderId="64" xfId="0" applyFont="1" applyBorder="1" applyAlignment="1">
      <alignment horizontal="left" vertical="top" wrapText="1"/>
    </xf>
    <xf numFmtId="183" fontId="7" fillId="0" borderId="63" xfId="0" applyNumberFormat="1" applyFont="1" applyBorder="1" applyAlignment="1">
      <alignment horizontal="right" vertical="top" wrapText="1"/>
    </xf>
    <xf numFmtId="0" fontId="7" fillId="0" borderId="63" xfId="0" applyFont="1" applyBorder="1" applyAlignment="1">
      <alignment horizontal="right" vertical="top" wrapText="1"/>
    </xf>
    <xf numFmtId="38" fontId="7" fillId="0" borderId="16" xfId="0" applyNumberFormat="1" applyFont="1" applyBorder="1" applyAlignment="1">
      <alignment horizontal="right" vertical="top" wrapText="1"/>
    </xf>
    <xf numFmtId="38" fontId="7" fillId="0" borderId="53" xfId="0" applyNumberFormat="1" applyFont="1" applyBorder="1" applyAlignment="1">
      <alignment horizontal="right" vertical="top" wrapText="1"/>
    </xf>
    <xf numFmtId="0" fontId="13" fillId="0" borderId="42" xfId="0" applyFont="1" applyBorder="1" applyAlignment="1">
      <alignment vertical="top"/>
    </xf>
    <xf numFmtId="0" fontId="13" fillId="0" borderId="43" xfId="0" applyFont="1" applyBorder="1" applyAlignment="1">
      <alignment vertical="top"/>
    </xf>
    <xf numFmtId="0" fontId="26" fillId="0" borderId="0" xfId="0" applyFont="1" applyAlignment="1">
      <alignment horizontal="center" vertical="center"/>
    </xf>
    <xf numFmtId="0" fontId="17" fillId="0" borderId="0" xfId="0" applyFont="1">
      <alignment vertical="center"/>
    </xf>
    <xf numFmtId="0" fontId="16" fillId="0" borderId="0" xfId="0" applyFont="1">
      <alignment vertical="center"/>
    </xf>
    <xf numFmtId="0" fontId="20" fillId="0" borderId="0" xfId="6" applyFont="1" applyFill="1">
      <alignment vertical="center"/>
    </xf>
    <xf numFmtId="0" fontId="18" fillId="0" borderId="0" xfId="6" applyFill="1" applyAlignment="1">
      <alignment vertical="center" wrapText="1"/>
    </xf>
    <xf numFmtId="0" fontId="18" fillId="0" borderId="0" xfId="6" applyFill="1" applyBorder="1" applyAlignment="1">
      <alignment vertical="center"/>
    </xf>
    <xf numFmtId="0" fontId="18" fillId="0" borderId="0" xfId="6" applyFill="1" applyBorder="1" applyAlignment="1">
      <alignment horizontal="left" vertical="center"/>
    </xf>
    <xf numFmtId="0" fontId="13" fillId="0" borderId="8" xfId="4" applyFont="1" applyBorder="1" applyAlignment="1">
      <alignment vertical="top"/>
    </xf>
    <xf numFmtId="0" fontId="13" fillId="0" borderId="3" xfId="4" applyFont="1" applyBorder="1" applyAlignment="1">
      <alignment vertical="top"/>
    </xf>
    <xf numFmtId="0" fontId="13" fillId="0" borderId="4" xfId="4" applyFont="1" applyBorder="1" applyAlignment="1">
      <alignment vertical="top"/>
    </xf>
    <xf numFmtId="0" fontId="13" fillId="0" borderId="11" xfId="4" applyFont="1" applyBorder="1" applyAlignment="1">
      <alignment vertical="top"/>
    </xf>
    <xf numFmtId="0" fontId="13" fillId="0" borderId="0" xfId="4" applyFont="1">
      <alignment vertical="center"/>
    </xf>
    <xf numFmtId="0" fontId="2" fillId="0" borderId="0" xfId="4" applyAlignment="1">
      <alignment vertical="center" wrapText="1"/>
    </xf>
    <xf numFmtId="0" fontId="13" fillId="0" borderId="26" xfId="0" applyFont="1" applyBorder="1" applyAlignment="1">
      <alignment vertical="top"/>
    </xf>
    <xf numFmtId="0" fontId="13" fillId="0" borderId="28" xfId="0" applyFont="1" applyBorder="1" applyAlignment="1">
      <alignment vertical="top" wrapText="1"/>
    </xf>
    <xf numFmtId="38" fontId="0" fillId="0" borderId="27" xfId="1" applyFont="1" applyFill="1" applyBorder="1" applyAlignment="1">
      <alignment horizontal="center" vertical="top"/>
    </xf>
    <xf numFmtId="0" fontId="13" fillId="0" borderId="31" xfId="0" applyFont="1" applyBorder="1" applyAlignment="1">
      <alignment vertical="top" wrapText="1"/>
    </xf>
    <xf numFmtId="38" fontId="0" fillId="0" borderId="7" xfId="1" applyFont="1" applyFill="1" applyBorder="1" applyAlignment="1">
      <alignment horizontal="center" vertical="top"/>
    </xf>
    <xf numFmtId="0" fontId="13" fillId="0" borderId="1" xfId="0" applyFont="1" applyBorder="1" applyAlignment="1">
      <alignment vertical="top"/>
    </xf>
    <xf numFmtId="38" fontId="7" fillId="0" borderId="5" xfId="1" applyFont="1" applyFill="1" applyBorder="1" applyAlignment="1">
      <alignment horizontal="center" vertical="top"/>
    </xf>
    <xf numFmtId="0" fontId="7" fillId="0" borderId="23" xfId="0" applyFont="1" applyBorder="1" applyAlignment="1">
      <alignment vertical="top"/>
    </xf>
    <xf numFmtId="0" fontId="13" fillId="0" borderId="44" xfId="0" applyFont="1" applyBorder="1" applyAlignment="1">
      <alignment vertical="top" wrapText="1"/>
    </xf>
    <xf numFmtId="0" fontId="13" fillId="0" borderId="45" xfId="0" applyFont="1" applyBorder="1" applyAlignment="1">
      <alignment vertical="top" wrapText="1"/>
    </xf>
    <xf numFmtId="0" fontId="13" fillId="0" borderId="10" xfId="0" applyFont="1" applyBorder="1" applyAlignment="1">
      <alignment vertical="top" wrapText="1"/>
    </xf>
    <xf numFmtId="0" fontId="13" fillId="0" borderId="9" xfId="0" applyFont="1" applyBorder="1" applyAlignment="1">
      <alignment vertical="top" wrapText="1"/>
    </xf>
    <xf numFmtId="0" fontId="7" fillId="0" borderId="5" xfId="0" applyFont="1" applyBorder="1" applyAlignment="1">
      <alignment vertical="top" wrapText="1"/>
    </xf>
    <xf numFmtId="0" fontId="7" fillId="0" borderId="7" xfId="0" applyFont="1" applyBorder="1" applyAlignment="1">
      <alignment vertical="center" wrapText="1"/>
    </xf>
    <xf numFmtId="0" fontId="0" fillId="0" borderId="24" xfId="0" applyBorder="1" applyAlignment="1">
      <alignment horizontal="left" vertical="center" wrapText="1"/>
    </xf>
    <xf numFmtId="0" fontId="7" fillId="0" borderId="35" xfId="0" applyFont="1" applyBorder="1" applyAlignment="1">
      <alignment horizontal="left" vertical="center" wrapText="1"/>
    </xf>
    <xf numFmtId="178" fontId="33" fillId="0" borderId="38" xfId="0" applyNumberFormat="1" applyFont="1" applyBorder="1" applyAlignment="1">
      <alignment horizontal="right" vertical="center" wrapText="1"/>
    </xf>
    <xf numFmtId="0" fontId="7" fillId="0" borderId="36" xfId="0" applyFont="1" applyBorder="1" applyAlignment="1">
      <alignment horizontal="left" vertical="center" wrapText="1"/>
    </xf>
    <xf numFmtId="178" fontId="33" fillId="0" borderId="39" xfId="0" applyNumberFormat="1" applyFont="1" applyBorder="1" applyAlignment="1">
      <alignment horizontal="right" vertical="center" wrapText="1"/>
    </xf>
    <xf numFmtId="0" fontId="13" fillId="0" borderId="7" xfId="0" applyFont="1" applyBorder="1" applyAlignment="1">
      <alignment horizontal="left" vertical="center" wrapText="1"/>
    </xf>
    <xf numFmtId="0" fontId="7" fillId="0" borderId="34" xfId="0" applyFont="1" applyBorder="1" applyAlignment="1">
      <alignment horizontal="justify" vertical="center" wrapText="1"/>
    </xf>
    <xf numFmtId="178" fontId="33" fillId="0" borderId="40" xfId="0" applyNumberFormat="1" applyFont="1" applyBorder="1" applyAlignment="1">
      <alignment horizontal="right" vertical="center" wrapText="1"/>
    </xf>
    <xf numFmtId="0" fontId="7" fillId="0" borderId="15" xfId="0" applyFont="1" applyBorder="1" applyAlignment="1">
      <alignment horizontal="justify" vertical="center" wrapText="1"/>
    </xf>
    <xf numFmtId="178" fontId="33" fillId="0" borderId="6" xfId="0" applyNumberFormat="1" applyFont="1" applyBorder="1" applyAlignment="1">
      <alignment horizontal="right" vertical="center" wrapText="1"/>
    </xf>
    <xf numFmtId="178" fontId="33" fillId="0" borderId="1" xfId="0" applyNumberFormat="1" applyFont="1" applyBorder="1" applyAlignment="1">
      <alignment horizontal="right" vertical="center" wrapText="1"/>
    </xf>
    <xf numFmtId="0" fontId="13" fillId="0" borderId="9" xfId="0" applyFont="1" applyBorder="1" applyAlignment="1">
      <alignment horizontal="left" vertical="center" wrapText="1"/>
    </xf>
    <xf numFmtId="0" fontId="7" fillId="0" borderId="32" xfId="0" applyFont="1" applyBorder="1" applyAlignment="1">
      <alignment horizontal="justify" vertical="center" wrapText="1"/>
    </xf>
    <xf numFmtId="0" fontId="42" fillId="10" borderId="1" xfId="0" applyFont="1" applyFill="1" applyBorder="1" applyAlignment="1">
      <alignment horizontal="center" vertical="center" wrapText="1"/>
    </xf>
    <xf numFmtId="0" fontId="26" fillId="0" borderId="0" xfId="0" applyFont="1" applyAlignment="1">
      <alignment vertical="center" wrapText="1"/>
    </xf>
    <xf numFmtId="0" fontId="9" fillId="0" borderId="0" xfId="0" applyFont="1">
      <alignment vertical="center"/>
    </xf>
    <xf numFmtId="177" fontId="0" fillId="0" borderId="0" xfId="0" applyNumberFormat="1">
      <alignment vertical="center"/>
    </xf>
    <xf numFmtId="0" fontId="13" fillId="0" borderId="3" xfId="0" applyFont="1" applyBorder="1" applyAlignment="1">
      <alignment horizontal="left" vertical="center" wrapText="1"/>
    </xf>
    <xf numFmtId="0" fontId="43" fillId="0" borderId="1" xfId="0" applyFont="1" applyBorder="1" applyAlignment="1">
      <alignment horizontal="left" vertical="center" wrapText="1"/>
    </xf>
    <xf numFmtId="0" fontId="18" fillId="0" borderId="6" xfId="6" applyBorder="1" applyAlignment="1">
      <alignment horizontal="left" vertical="center" wrapText="1"/>
    </xf>
    <xf numFmtId="0" fontId="43" fillId="0" borderId="6" xfId="0" applyFont="1" applyBorder="1" applyAlignment="1">
      <alignment horizontal="left" vertical="center" wrapText="1"/>
    </xf>
    <xf numFmtId="0" fontId="43" fillId="0" borderId="3" xfId="0" applyFont="1" applyBorder="1" applyAlignment="1">
      <alignment horizontal="left" vertical="center" wrapText="1"/>
    </xf>
    <xf numFmtId="0" fontId="43" fillId="0" borderId="7" xfId="0" applyFont="1" applyBorder="1" applyAlignment="1">
      <alignment horizontal="left" vertical="center" wrapText="1"/>
    </xf>
    <xf numFmtId="0" fontId="18" fillId="0" borderId="7" xfId="6" applyBorder="1" applyAlignment="1">
      <alignment horizontal="left" vertical="center" wrapText="1"/>
    </xf>
    <xf numFmtId="0" fontId="18" fillId="0" borderId="1" xfId="6" applyBorder="1" applyAlignment="1">
      <alignment horizontal="left" vertical="center" wrapText="1"/>
    </xf>
    <xf numFmtId="0" fontId="18" fillId="0" borderId="3" xfId="6" applyBorder="1" applyAlignment="1">
      <alignment horizontal="left" vertical="center" wrapText="1"/>
    </xf>
    <xf numFmtId="0" fontId="18" fillId="0" borderId="0" xfId="6" applyFill="1" applyAlignment="1">
      <alignment horizontal="left" vertical="center" wrapText="1"/>
    </xf>
    <xf numFmtId="0" fontId="18" fillId="0" borderId="0" xfId="6" applyBorder="1" applyAlignment="1">
      <alignment horizontal="left" vertical="top"/>
    </xf>
    <xf numFmtId="0" fontId="33" fillId="0" borderId="0" xfId="0" applyFont="1" applyAlignment="1">
      <alignment horizontal="left" vertical="center" wrapText="1"/>
    </xf>
    <xf numFmtId="0" fontId="7" fillId="2" borderId="1" xfId="0" applyFont="1" applyFill="1" applyBorder="1" applyAlignment="1">
      <alignment horizontal="center" vertical="center"/>
    </xf>
    <xf numFmtId="0" fontId="33" fillId="0" borderId="1" xfId="0" applyFont="1" applyBorder="1" applyAlignment="1">
      <alignment horizontal="left" vertical="center" wrapText="1"/>
    </xf>
    <xf numFmtId="0" fontId="33" fillId="0" borderId="1" xfId="0" applyFont="1" applyBorder="1" applyAlignment="1">
      <alignment horizontal="center" vertical="center"/>
    </xf>
    <xf numFmtId="0" fontId="33" fillId="0" borderId="1" xfId="0" applyFont="1" applyBorder="1" applyAlignment="1">
      <alignment horizontal="right" vertical="center"/>
    </xf>
    <xf numFmtId="0" fontId="33" fillId="0" borderId="0" xfId="0" applyFont="1" applyAlignment="1">
      <alignment horizontal="left" vertical="center"/>
    </xf>
    <xf numFmtId="0" fontId="33" fillId="8" borderId="0" xfId="0" applyFont="1" applyFill="1" applyAlignment="1">
      <alignment horizontal="left" vertical="center" wrapText="1"/>
    </xf>
    <xf numFmtId="0" fontId="33" fillId="0" borderId="0" xfId="0" applyFont="1" applyAlignment="1">
      <alignment horizontal="center" vertical="center"/>
    </xf>
    <xf numFmtId="0" fontId="33" fillId="0" borderId="0" xfId="0" applyFont="1" applyAlignment="1">
      <alignment horizontal="right" vertical="center"/>
    </xf>
    <xf numFmtId="0" fontId="33" fillId="0" borderId="0" xfId="0" applyFont="1">
      <alignment vertical="center"/>
    </xf>
    <xf numFmtId="0" fontId="43" fillId="0" borderId="1" xfId="0" applyFont="1" applyBorder="1" applyAlignment="1">
      <alignment horizontal="center" vertical="center"/>
    </xf>
    <xf numFmtId="0" fontId="43" fillId="0" borderId="1" xfId="0" applyFont="1" applyBorder="1" applyAlignment="1">
      <alignment horizontal="right" vertical="center"/>
    </xf>
    <xf numFmtId="181" fontId="43" fillId="0" borderId="1" xfId="0" applyNumberFormat="1" applyFont="1" applyBorder="1" applyAlignment="1">
      <alignment horizontal="right" vertical="center"/>
    </xf>
    <xf numFmtId="0" fontId="18" fillId="0" borderId="4" xfId="6" applyBorder="1" applyAlignment="1">
      <alignment horizontal="left" vertical="center" wrapText="1"/>
    </xf>
    <xf numFmtId="0" fontId="18" fillId="0" borderId="9" xfId="6" applyBorder="1" applyAlignment="1">
      <alignment horizontal="left" vertical="center" wrapText="1"/>
    </xf>
    <xf numFmtId="0" fontId="5" fillId="7" borderId="2" xfId="0" applyFont="1" applyFill="1" applyBorder="1" applyAlignment="1">
      <alignment horizontal="left" vertical="center"/>
    </xf>
    <xf numFmtId="0" fontId="13" fillId="7" borderId="10"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3" fillId="0" borderId="5" xfId="0" applyFont="1" applyBorder="1">
      <alignment vertical="center"/>
    </xf>
    <xf numFmtId="38" fontId="13" fillId="0" borderId="1" xfId="5" applyFont="1" applyBorder="1">
      <alignment vertical="center"/>
    </xf>
    <xf numFmtId="180" fontId="13" fillId="0" borderId="1" xfId="7" applyNumberFormat="1" applyFont="1" applyBorder="1">
      <alignment vertical="center"/>
    </xf>
    <xf numFmtId="0" fontId="13" fillId="2" borderId="1" xfId="0" applyFont="1" applyFill="1" applyBorder="1" applyAlignment="1">
      <alignment horizontal="center" vertical="center" wrapText="1"/>
    </xf>
    <xf numFmtId="178" fontId="7" fillId="0" borderId="3" xfId="0" applyNumberFormat="1" applyFont="1" applyBorder="1" applyAlignment="1">
      <alignment horizontal="left" vertical="center" wrapText="1"/>
    </xf>
    <xf numFmtId="0" fontId="7" fillId="0" borderId="3" xfId="0" applyFont="1" applyBorder="1" applyAlignment="1">
      <alignment horizontal="right" vertical="center"/>
    </xf>
    <xf numFmtId="0" fontId="13" fillId="0" borderId="3" xfId="0" applyFont="1" applyBorder="1" applyAlignment="1">
      <alignment horizontal="right" vertical="center"/>
    </xf>
    <xf numFmtId="0" fontId="7" fillId="0" borderId="64" xfId="0" applyFont="1" applyBorder="1" applyAlignment="1">
      <alignment vertical="center" wrapText="1"/>
    </xf>
    <xf numFmtId="178" fontId="7" fillId="0" borderId="64" xfId="0" applyNumberFormat="1" applyFont="1" applyBorder="1" applyAlignment="1">
      <alignment horizontal="left" vertical="center" wrapText="1"/>
    </xf>
    <xf numFmtId="0" fontId="7" fillId="0" borderId="64" xfId="0" applyFont="1" applyBorder="1" applyAlignment="1">
      <alignment horizontal="right" vertical="center"/>
    </xf>
    <xf numFmtId="0" fontId="13" fillId="0" borderId="64" xfId="0" applyFont="1" applyBorder="1" applyAlignment="1">
      <alignment horizontal="right" vertical="center"/>
    </xf>
    <xf numFmtId="0" fontId="5" fillId="2" borderId="2" xfId="0" applyFont="1" applyFill="1" applyBorder="1">
      <alignment vertical="center"/>
    </xf>
    <xf numFmtId="0" fontId="7" fillId="0" borderId="19" xfId="0" applyFont="1" applyBorder="1" applyAlignment="1">
      <alignment vertical="center" wrapText="1"/>
    </xf>
    <xf numFmtId="0" fontId="7" fillId="0" borderId="17" xfId="0" applyFont="1" applyBorder="1" applyAlignment="1">
      <alignment vertical="center" wrapText="1"/>
    </xf>
    <xf numFmtId="0" fontId="13" fillId="7" borderId="9" xfId="0" applyFont="1" applyFill="1" applyBorder="1" applyAlignment="1">
      <alignment horizontal="center" vertical="center" wrapText="1"/>
    </xf>
    <xf numFmtId="180" fontId="13" fillId="0" borderId="69" xfId="3" applyNumberFormat="1" applyFont="1" applyFill="1" applyBorder="1" applyAlignment="1">
      <alignment vertical="center" wrapText="1"/>
    </xf>
    <xf numFmtId="180" fontId="13" fillId="0" borderId="61" xfId="3" applyNumberFormat="1" applyFont="1" applyFill="1" applyBorder="1" applyAlignment="1">
      <alignment vertical="center" wrapText="1"/>
    </xf>
    <xf numFmtId="38" fontId="0" fillId="0" borderId="15" xfId="5" applyFont="1" applyFill="1" applyBorder="1">
      <alignment vertical="center"/>
    </xf>
    <xf numFmtId="38" fontId="0" fillId="0" borderId="6" xfId="5" applyFont="1" applyFill="1" applyBorder="1" applyAlignment="1">
      <alignment horizontal="right" vertical="center"/>
    </xf>
    <xf numFmtId="38" fontId="0" fillId="0" borderId="1" xfId="5" applyFont="1" applyFill="1" applyBorder="1" applyAlignment="1">
      <alignment horizontal="right" vertical="center"/>
    </xf>
    <xf numFmtId="38" fontId="0" fillId="0" borderId="3" xfId="5" applyFont="1" applyFill="1" applyBorder="1" applyAlignment="1">
      <alignment horizontal="right" vertical="center"/>
    </xf>
    <xf numFmtId="38" fontId="0" fillId="0" borderId="27" xfId="5" applyFont="1" applyFill="1" applyBorder="1" applyAlignment="1">
      <alignment horizontal="right" vertical="center"/>
    </xf>
    <xf numFmtId="179" fontId="0" fillId="0" borderId="30" xfId="5" applyNumberFormat="1" applyFont="1" applyFill="1" applyBorder="1" applyAlignment="1">
      <alignment horizontal="right" vertical="center"/>
    </xf>
    <xf numFmtId="38" fontId="0" fillId="0" borderId="7" xfId="5" applyFont="1" applyFill="1" applyBorder="1" applyAlignment="1">
      <alignment horizontal="right" vertical="center"/>
    </xf>
    <xf numFmtId="38" fontId="7" fillId="0" borderId="1" xfId="5" applyFont="1" applyFill="1" applyBorder="1">
      <alignment vertical="center"/>
    </xf>
    <xf numFmtId="38" fontId="0" fillId="0" borderId="5" xfId="5" applyFont="1" applyFill="1" applyBorder="1" applyAlignment="1">
      <alignment horizontal="right" vertical="center"/>
    </xf>
    <xf numFmtId="38" fontId="0" fillId="0" borderId="1" xfId="5" applyFont="1" applyFill="1" applyBorder="1" applyAlignment="1">
      <alignment horizontal="right" vertical="center" wrapText="1"/>
    </xf>
    <xf numFmtId="180" fontId="13" fillId="0" borderId="43" xfId="0" applyNumberFormat="1" applyFont="1" applyBorder="1" applyAlignment="1">
      <alignment vertical="center" wrapText="1"/>
    </xf>
    <xf numFmtId="38" fontId="0" fillId="0" borderId="44" xfId="5" applyFont="1" applyFill="1" applyBorder="1" applyAlignment="1">
      <alignment horizontal="right" vertical="center" wrapText="1"/>
    </xf>
    <xf numFmtId="38" fontId="0" fillId="0" borderId="45" xfId="5" applyFont="1" applyFill="1" applyBorder="1" applyAlignment="1">
      <alignment horizontal="right" vertical="center" wrapText="1"/>
    </xf>
    <xf numFmtId="38" fontId="0" fillId="0" borderId="10" xfId="5" applyFont="1" applyFill="1" applyBorder="1" applyAlignment="1">
      <alignment horizontal="right" vertical="center" wrapText="1"/>
    </xf>
    <xf numFmtId="38" fontId="0" fillId="0" borderId="6" xfId="5" applyFont="1" applyFill="1" applyBorder="1" applyAlignment="1">
      <alignment horizontal="right" vertical="center" wrapText="1"/>
    </xf>
    <xf numFmtId="38" fontId="13" fillId="0" borderId="1" xfId="5" applyFont="1" applyFill="1" applyBorder="1">
      <alignment vertical="center"/>
    </xf>
    <xf numFmtId="180" fontId="13" fillId="0" borderId="1" xfId="7" applyNumberFormat="1" applyFont="1" applyFill="1" applyBorder="1">
      <alignment vertical="center"/>
    </xf>
    <xf numFmtId="38" fontId="15" fillId="0" borderId="22" xfId="1" applyFont="1" applyFill="1" applyBorder="1">
      <alignment vertical="center"/>
    </xf>
    <xf numFmtId="0" fontId="46" fillId="0" borderId="0" xfId="0" applyFont="1" applyAlignment="1">
      <alignment horizontal="left" vertical="center"/>
    </xf>
    <xf numFmtId="0" fontId="45" fillId="0" borderId="0" xfId="0" applyFont="1">
      <alignment vertical="center"/>
    </xf>
    <xf numFmtId="178" fontId="45" fillId="0" borderId="1" xfId="0" applyNumberFormat="1" applyFont="1" applyBorder="1" applyAlignment="1">
      <alignment horizontal="left" vertical="center" wrapText="1"/>
    </xf>
    <xf numFmtId="178" fontId="13" fillId="0" borderId="37" xfId="0" applyNumberFormat="1" applyFont="1" applyBorder="1" applyAlignment="1">
      <alignment horizontal="right" vertical="center" wrapText="1"/>
    </xf>
    <xf numFmtId="178" fontId="13" fillId="0" borderId="38" xfId="0" applyNumberFormat="1" applyFont="1" applyBorder="1" applyAlignment="1">
      <alignment horizontal="right" vertical="center" wrapText="1"/>
    </xf>
    <xf numFmtId="178" fontId="13" fillId="0" borderId="39" xfId="0" applyNumberFormat="1" applyFont="1" applyBorder="1" applyAlignment="1">
      <alignment horizontal="right" vertical="center" wrapText="1"/>
    </xf>
    <xf numFmtId="178" fontId="13" fillId="0" borderId="40" xfId="0" applyNumberFormat="1" applyFont="1" applyBorder="1" applyAlignment="1">
      <alignment horizontal="right" vertical="center" wrapText="1"/>
    </xf>
    <xf numFmtId="178" fontId="13" fillId="0" borderId="6" xfId="0" applyNumberFormat="1" applyFont="1" applyBorder="1" applyAlignment="1">
      <alignment horizontal="right" vertical="center" wrapText="1"/>
    </xf>
    <xf numFmtId="178" fontId="13" fillId="0" borderId="1" xfId="0" applyNumberFormat="1" applyFont="1" applyBorder="1" applyAlignment="1">
      <alignment horizontal="right" vertical="center" wrapText="1"/>
    </xf>
    <xf numFmtId="178" fontId="7" fillId="0" borderId="5" xfId="0" applyNumberFormat="1" applyFont="1" applyBorder="1" applyAlignment="1">
      <alignment horizontal="left" vertical="center" wrapText="1"/>
    </xf>
    <xf numFmtId="0" fontId="45" fillId="0" borderId="0" xfId="0" applyFont="1" applyAlignment="1">
      <alignment vertical="top"/>
    </xf>
    <xf numFmtId="178" fontId="45" fillId="0" borderId="0" xfId="0" applyNumberFormat="1" applyFont="1" applyAlignment="1">
      <alignment horizontal="right" vertical="center"/>
    </xf>
    <xf numFmtId="178" fontId="45" fillId="0" borderId="0" xfId="0" applyNumberFormat="1" applyFont="1">
      <alignment vertical="center"/>
    </xf>
    <xf numFmtId="3" fontId="0" fillId="0" borderId="1" xfId="0" applyNumberFormat="1" applyBorder="1">
      <alignment vertical="center"/>
    </xf>
    <xf numFmtId="0" fontId="18" fillId="0" borderId="1" xfId="8" applyFill="1" applyBorder="1" applyAlignment="1">
      <alignment horizontal="left" vertical="center" wrapText="1"/>
    </xf>
    <xf numFmtId="0" fontId="13" fillId="0" borderId="10" xfId="0" applyFont="1" applyBorder="1" applyAlignment="1">
      <alignment vertical="center" wrapText="1"/>
    </xf>
    <xf numFmtId="38" fontId="0" fillId="0" borderId="1" xfId="1" applyFont="1" applyFill="1" applyBorder="1" applyAlignment="1">
      <alignment horizontal="right" vertical="center"/>
    </xf>
    <xf numFmtId="38" fontId="0" fillId="0" borderId="6" xfId="1" applyFont="1" applyFill="1" applyBorder="1" applyAlignment="1">
      <alignment horizontal="right" vertical="center"/>
    </xf>
    <xf numFmtId="0" fontId="13" fillId="2" borderId="3" xfId="0" applyFont="1" applyFill="1" applyBorder="1">
      <alignment vertical="center"/>
    </xf>
    <xf numFmtId="0" fontId="14" fillId="0" borderId="0" xfId="0" applyFont="1" applyAlignment="1">
      <alignment horizontal="right" vertical="center" wrapText="1"/>
    </xf>
    <xf numFmtId="0" fontId="7" fillId="2" borderId="0" xfId="0" applyFont="1" applyFill="1" applyAlignment="1">
      <alignment horizontal="center" vertical="center" wrapText="1"/>
    </xf>
    <xf numFmtId="40" fontId="7" fillId="0" borderId="1" xfId="1" applyNumberFormat="1" applyFont="1" applyFill="1" applyBorder="1" applyAlignment="1">
      <alignment horizontal="right" vertical="center" wrapText="1"/>
    </xf>
    <xf numFmtId="0" fontId="5" fillId="0" borderId="13" xfId="0" applyFont="1" applyBorder="1">
      <alignment vertical="center"/>
    </xf>
    <xf numFmtId="0" fontId="47" fillId="0" borderId="15" xfId="0" applyFont="1" applyBorder="1" applyAlignment="1">
      <alignment vertical="top" wrapText="1"/>
    </xf>
    <xf numFmtId="0" fontId="7" fillId="0" borderId="1" xfId="0" applyFont="1" applyBorder="1" applyAlignment="1">
      <alignment horizontal="right" vertical="center" wrapText="1"/>
    </xf>
    <xf numFmtId="0" fontId="7" fillId="3" borderId="0" xfId="0" applyFont="1" applyFill="1" applyAlignment="1">
      <alignment vertical="center" wrapText="1"/>
    </xf>
    <xf numFmtId="38" fontId="15" fillId="0" borderId="1" xfId="5" applyFont="1" applyFill="1" applyBorder="1" applyAlignment="1">
      <alignment vertical="center" wrapText="1"/>
    </xf>
    <xf numFmtId="38" fontId="15" fillId="0" borderId="1" xfId="5" applyFont="1" applyFill="1" applyBorder="1">
      <alignment vertical="center"/>
    </xf>
    <xf numFmtId="38" fontId="15" fillId="0" borderId="3" xfId="5" applyFont="1" applyFill="1" applyBorder="1">
      <alignment vertical="center"/>
    </xf>
    <xf numFmtId="3" fontId="13" fillId="0" borderId="1" xfId="0" applyNumberFormat="1" applyFont="1" applyBorder="1" applyAlignment="1">
      <alignment horizontal="left" vertical="center" wrapText="1"/>
    </xf>
    <xf numFmtId="0" fontId="13" fillId="4" borderId="12" xfId="0" applyFont="1" applyFill="1" applyBorder="1" applyAlignment="1">
      <alignment vertical="center" wrapText="1"/>
    </xf>
    <xf numFmtId="0" fontId="13" fillId="4" borderId="0" xfId="0" applyFont="1" applyFill="1" applyAlignment="1">
      <alignment horizontal="left" vertical="center" wrapText="1"/>
    </xf>
    <xf numFmtId="0" fontId="23" fillId="0" borderId="13" xfId="0" applyFont="1" applyBorder="1" applyAlignment="1">
      <alignment horizontal="left" vertical="center"/>
    </xf>
    <xf numFmtId="38" fontId="13" fillId="0" borderId="0" xfId="5" applyFont="1" applyBorder="1" applyAlignment="1">
      <alignment horizontal="right" vertical="center" wrapText="1"/>
    </xf>
    <xf numFmtId="0" fontId="13" fillId="4" borderId="1" xfId="0" applyFont="1" applyFill="1" applyBorder="1" applyAlignment="1">
      <alignment horizontal="left" vertical="center" wrapText="1"/>
    </xf>
    <xf numFmtId="38" fontId="13" fillId="4" borderId="1" xfId="5" applyFont="1" applyFill="1" applyBorder="1" applyAlignment="1">
      <alignment vertical="center" wrapText="1"/>
    </xf>
    <xf numFmtId="0" fontId="0" fillId="0" borderId="0" xfId="0" applyAlignment="1">
      <alignment horizontal="left" vertical="center"/>
    </xf>
    <xf numFmtId="0" fontId="13" fillId="2" borderId="6" xfId="0" applyFont="1" applyFill="1" applyBorder="1">
      <alignment vertical="center"/>
    </xf>
    <xf numFmtId="0" fontId="18" fillId="0" borderId="0" xfId="8">
      <alignment vertical="center"/>
    </xf>
    <xf numFmtId="0" fontId="50" fillId="9" borderId="16" xfId="0" applyFont="1" applyFill="1" applyBorder="1" applyAlignment="1">
      <alignment vertical="center" wrapText="1"/>
    </xf>
    <xf numFmtId="0" fontId="52" fillId="0" borderId="0" xfId="0" applyFont="1">
      <alignment vertical="center"/>
    </xf>
    <xf numFmtId="0" fontId="13" fillId="7" borderId="5" xfId="0" applyFont="1" applyFill="1" applyBorder="1" applyAlignment="1">
      <alignment horizontal="center" vertical="center" wrapText="1"/>
    </xf>
    <xf numFmtId="3" fontId="13" fillId="4" borderId="73" xfId="0" applyNumberFormat="1" applyFont="1" applyFill="1" applyBorder="1">
      <alignment vertical="center"/>
    </xf>
    <xf numFmtId="180" fontId="15" fillId="0" borderId="12" xfId="0" applyNumberFormat="1" applyFont="1" applyBorder="1" applyAlignment="1">
      <alignment horizontal="right" wrapText="1"/>
    </xf>
    <xf numFmtId="0" fontId="0" fillId="7" borderId="72" xfId="0" applyFill="1" applyBorder="1" applyAlignment="1">
      <alignment horizontal="center" vertical="center" wrapText="1"/>
    </xf>
    <xf numFmtId="3" fontId="13" fillId="4" borderId="74" xfId="0" applyNumberFormat="1" applyFont="1" applyFill="1" applyBorder="1">
      <alignment vertical="center"/>
    </xf>
    <xf numFmtId="0" fontId="15" fillId="0" borderId="72" xfId="0" applyFont="1" applyBorder="1" applyAlignment="1">
      <alignment horizontal="right" wrapText="1"/>
    </xf>
    <xf numFmtId="3" fontId="13" fillId="4" borderId="5" xfId="0" applyNumberFormat="1" applyFont="1" applyFill="1" applyBorder="1">
      <alignment vertical="center"/>
    </xf>
    <xf numFmtId="180" fontId="13" fillId="0" borderId="5" xfId="3" applyNumberFormat="1" applyFont="1" applyBorder="1" applyAlignment="1">
      <alignment vertical="center" wrapText="1"/>
    </xf>
    <xf numFmtId="3" fontId="13" fillId="4" borderId="5" xfId="0" applyNumberFormat="1" applyFont="1" applyFill="1" applyBorder="1" applyAlignment="1">
      <alignment horizontal="right" vertical="center"/>
    </xf>
    <xf numFmtId="0" fontId="13" fillId="7" borderId="72" xfId="0" applyFont="1" applyFill="1" applyBorder="1" applyAlignment="1">
      <alignment horizontal="center" vertical="center" wrapText="1"/>
    </xf>
    <xf numFmtId="3" fontId="13" fillId="4" borderId="72" xfId="0" applyNumberFormat="1" applyFont="1" applyFill="1" applyBorder="1" applyAlignment="1">
      <alignment vertical="center" wrapText="1"/>
    </xf>
    <xf numFmtId="3" fontId="13" fillId="4" borderId="72" xfId="0" applyNumberFormat="1" applyFont="1" applyFill="1" applyBorder="1" applyAlignment="1">
      <alignment horizontal="right" vertical="center"/>
    </xf>
    <xf numFmtId="3" fontId="13" fillId="4" borderId="72" xfId="0" applyNumberFormat="1" applyFont="1" applyFill="1" applyBorder="1">
      <alignment vertical="center"/>
    </xf>
    <xf numFmtId="0" fontId="0" fillId="7" borderId="5" xfId="0" applyFill="1" applyBorder="1" applyAlignment="1">
      <alignment horizontal="center" vertical="center" wrapText="1"/>
    </xf>
    <xf numFmtId="3" fontId="13" fillId="0" borderId="5" xfId="0" applyNumberFormat="1" applyFont="1" applyBorder="1" applyAlignment="1">
      <alignment horizontal="right" vertical="center"/>
    </xf>
    <xf numFmtId="3" fontId="13" fillId="0" borderId="72" xfId="0" applyNumberFormat="1" applyFont="1" applyBorder="1" applyAlignment="1">
      <alignment horizontal="right" vertical="center"/>
    </xf>
    <xf numFmtId="0" fontId="13" fillId="0" borderId="72" xfId="0" applyFont="1" applyBorder="1">
      <alignment vertical="center"/>
    </xf>
    <xf numFmtId="180" fontId="13" fillId="0" borderId="5" xfId="0" applyNumberFormat="1" applyFont="1" applyBorder="1">
      <alignment vertical="center"/>
    </xf>
    <xf numFmtId="38" fontId="13" fillId="0" borderId="5" xfId="1" applyFont="1" applyBorder="1" applyAlignment="1">
      <alignment horizontal="right" vertical="center"/>
    </xf>
    <xf numFmtId="3" fontId="13" fillId="0" borderId="5" xfId="0" applyNumberFormat="1" applyFont="1" applyBorder="1">
      <alignment vertical="center"/>
    </xf>
    <xf numFmtId="0" fontId="13" fillId="0" borderId="5" xfId="0" applyFont="1" applyBorder="1" applyAlignment="1">
      <alignment vertical="center" wrapText="1"/>
    </xf>
    <xf numFmtId="0" fontId="15" fillId="7" borderId="3" xfId="0" applyFont="1" applyFill="1" applyBorder="1" applyAlignment="1">
      <alignment horizontal="center" vertical="center" wrapText="1"/>
    </xf>
    <xf numFmtId="0" fontId="13" fillId="0" borderId="0" xfId="0" applyFont="1" applyAlignment="1">
      <alignment horizontal="left" vertical="top" wrapText="1"/>
    </xf>
    <xf numFmtId="0" fontId="7" fillId="0" borderId="16" xfId="0" applyFont="1" applyBorder="1" applyAlignment="1">
      <alignment horizontal="left" vertical="center" wrapText="1"/>
    </xf>
    <xf numFmtId="0" fontId="15" fillId="0" borderId="0" xfId="0" applyFont="1" applyAlignment="1">
      <alignment vertical="center" wrapText="1"/>
    </xf>
    <xf numFmtId="0" fontId="53" fillId="0" borderId="0" xfId="0" applyFont="1" applyAlignment="1">
      <alignment vertical="center" wrapText="1"/>
    </xf>
    <xf numFmtId="0" fontId="53" fillId="0" borderId="15" xfId="0" applyFont="1" applyBorder="1">
      <alignment vertical="center"/>
    </xf>
    <xf numFmtId="0" fontId="15" fillId="7" borderId="10" xfId="0" applyFont="1" applyFill="1" applyBorder="1" applyAlignment="1">
      <alignment horizontal="center" vertical="center" wrapText="1"/>
    </xf>
    <xf numFmtId="9" fontId="15" fillId="0" borderId="0" xfId="0" applyNumberFormat="1" applyFont="1" applyAlignment="1">
      <alignment horizontal="center" vertical="center" wrapText="1"/>
    </xf>
    <xf numFmtId="3" fontId="53" fillId="0" borderId="15" xfId="0" applyNumberFormat="1" applyFont="1" applyBorder="1">
      <alignment vertical="center"/>
    </xf>
    <xf numFmtId="180" fontId="53" fillId="0" borderId="15" xfId="0" applyNumberFormat="1" applyFont="1" applyBorder="1" applyAlignment="1">
      <alignment horizontal="right" wrapText="1"/>
    </xf>
    <xf numFmtId="0" fontId="54" fillId="0" borderId="0" xfId="0" applyFont="1">
      <alignment vertical="center"/>
    </xf>
    <xf numFmtId="0" fontId="24" fillId="0" borderId="75" xfId="0" applyFont="1" applyBorder="1" applyAlignment="1">
      <alignment horizontal="left" vertical="center" wrapText="1"/>
    </xf>
    <xf numFmtId="3" fontId="7" fillId="0" borderId="76" xfId="0" applyNumberFormat="1" applyFont="1" applyBorder="1" applyAlignment="1">
      <alignment horizontal="right" vertical="top" wrapText="1"/>
    </xf>
    <xf numFmtId="38" fontId="7" fillId="0" borderId="75" xfId="0" applyNumberFormat="1" applyFont="1" applyBorder="1" applyAlignment="1">
      <alignment horizontal="right" vertical="center" wrapText="1"/>
    </xf>
    <xf numFmtId="186" fontId="7" fillId="0" borderId="77" xfId="3" applyNumberFormat="1" applyFont="1" applyFill="1" applyBorder="1" applyAlignment="1">
      <alignment horizontal="right" vertical="center" wrapText="1"/>
    </xf>
    <xf numFmtId="183" fontId="7" fillId="0" borderId="75" xfId="0" applyNumberFormat="1" applyFont="1" applyBorder="1" applyAlignment="1">
      <alignment horizontal="right" vertical="center" wrapText="1"/>
    </xf>
    <xf numFmtId="186" fontId="7" fillId="0" borderId="77" xfId="0" applyNumberFormat="1" applyFont="1" applyBorder="1" applyAlignment="1">
      <alignment horizontal="right" vertical="center" wrapText="1"/>
    </xf>
    <xf numFmtId="3" fontId="7" fillId="0" borderId="78" xfId="0" applyNumberFormat="1" applyFont="1" applyBorder="1" applyAlignment="1">
      <alignment horizontal="right" vertical="center" wrapText="1"/>
    </xf>
    <xf numFmtId="0" fontId="7" fillId="0" borderId="18" xfId="0" applyFont="1" applyBorder="1" applyAlignment="1">
      <alignment horizontal="right" vertical="top" wrapText="1"/>
    </xf>
    <xf numFmtId="184" fontId="7" fillId="0" borderId="75" xfId="0" applyNumberFormat="1" applyFont="1" applyBorder="1" applyAlignment="1">
      <alignment horizontal="right" vertical="center" wrapText="1"/>
    </xf>
    <xf numFmtId="183" fontId="7" fillId="0" borderId="78" xfId="0" applyNumberFormat="1" applyFont="1" applyBorder="1" applyAlignment="1">
      <alignment horizontal="right" vertical="center" wrapText="1"/>
    </xf>
    <xf numFmtId="183" fontId="7" fillId="0" borderId="7" xfId="0" applyNumberFormat="1" applyFont="1" applyBorder="1" applyAlignment="1">
      <alignment horizontal="right" vertical="center" wrapText="1"/>
    </xf>
    <xf numFmtId="0" fontId="7" fillId="0" borderId="3" xfId="0" applyFont="1" applyBorder="1" applyAlignment="1">
      <alignment horizontal="right" vertical="center" wrapText="1"/>
    </xf>
    <xf numFmtId="3" fontId="6" fillId="4" borderId="1" xfId="9" applyNumberFormat="1" applyFont="1" applyFill="1" applyBorder="1" applyAlignment="1">
      <alignment horizontal="right" vertical="center" wrapText="1"/>
    </xf>
    <xf numFmtId="0" fontId="15" fillId="4" borderId="0" xfId="0" applyFont="1" applyFill="1">
      <alignment vertical="center"/>
    </xf>
    <xf numFmtId="0" fontId="13" fillId="0" borderId="0" xfId="0" applyFont="1" applyAlignment="1">
      <alignment horizontal="right" vertical="center" wrapText="1" indent="1"/>
    </xf>
    <xf numFmtId="0" fontId="7" fillId="0" borderId="4" xfId="0" applyFont="1" applyBorder="1" applyAlignment="1">
      <alignment horizontal="right" vertical="center" wrapText="1"/>
    </xf>
    <xf numFmtId="0" fontId="0" fillId="4" borderId="0" xfId="0" applyFill="1">
      <alignment vertical="center"/>
    </xf>
    <xf numFmtId="0" fontId="43" fillId="0" borderId="0" xfId="0" applyFont="1" applyAlignment="1">
      <alignment horizontal="left" vertical="top" wrapText="1"/>
    </xf>
    <xf numFmtId="0" fontId="13" fillId="7" borderId="17" xfId="0" applyFont="1" applyFill="1" applyBorder="1" applyAlignment="1">
      <alignment horizontal="center" vertical="center" wrapText="1"/>
    </xf>
    <xf numFmtId="0" fontId="0" fillId="0" borderId="5" xfId="0" applyBorder="1">
      <alignment vertical="center"/>
    </xf>
    <xf numFmtId="0" fontId="45" fillId="0" borderId="0" xfId="0" applyFont="1" applyAlignment="1">
      <alignment horizontal="left" vertical="center" wrapText="1"/>
    </xf>
    <xf numFmtId="0" fontId="26" fillId="0" borderId="0" xfId="0" applyFont="1" applyAlignment="1">
      <alignment horizontal="center" vertical="center"/>
    </xf>
    <xf numFmtId="0" fontId="9" fillId="0" borderId="0" xfId="0" applyFont="1" applyAlignment="1">
      <alignment horizontal="center" vertical="center"/>
    </xf>
    <xf numFmtId="0" fontId="26" fillId="0" borderId="0" xfId="0" applyFont="1" applyAlignment="1">
      <alignment horizontal="center" vertical="center" wrapText="1"/>
    </xf>
    <xf numFmtId="0" fontId="43" fillId="0" borderId="0" xfId="0" applyFont="1" applyAlignment="1">
      <alignment vertical="top" wrapText="1"/>
    </xf>
    <xf numFmtId="0" fontId="13" fillId="0" borderId="0" xfId="0" applyFont="1" applyAlignment="1">
      <alignment vertical="top" wrapText="1"/>
    </xf>
    <xf numFmtId="0" fontId="18" fillId="0" borderId="0" xfId="6" applyBorder="1" applyAlignment="1">
      <alignment vertical="top" wrapText="1"/>
    </xf>
    <xf numFmtId="0" fontId="43" fillId="0" borderId="67" xfId="0" applyFont="1" applyBorder="1" applyAlignment="1">
      <alignment horizontal="left" vertical="center" wrapText="1"/>
    </xf>
    <xf numFmtId="38" fontId="43" fillId="0" borderId="5" xfId="1" applyFont="1" applyBorder="1" applyAlignment="1">
      <alignment horizontal="left" vertical="center" wrapText="1"/>
    </xf>
    <xf numFmtId="0" fontId="13" fillId="0" borderId="1" xfId="0" applyFont="1" applyBorder="1" applyAlignment="1">
      <alignment horizontal="left" vertical="center" wrapText="1"/>
    </xf>
    <xf numFmtId="0" fontId="18" fillId="0" borderId="32" xfId="6" applyBorder="1" applyAlignment="1">
      <alignment horizontal="left" vertical="center" wrapText="1"/>
    </xf>
    <xf numFmtId="0" fontId="18" fillId="0" borderId="68" xfId="6" applyBorder="1" applyAlignment="1">
      <alignment horizontal="left" vertical="center" wrapText="1"/>
    </xf>
    <xf numFmtId="0" fontId="43" fillId="11" borderId="2" xfId="0" applyFont="1" applyFill="1" applyBorder="1" applyAlignment="1">
      <alignment horizontal="left" vertical="center" wrapText="1"/>
    </xf>
    <xf numFmtId="0" fontId="43" fillId="11" borderId="12" xfId="0" applyFont="1" applyFill="1" applyBorder="1" applyAlignment="1">
      <alignment horizontal="left" vertical="center" wrapText="1"/>
    </xf>
    <xf numFmtId="0" fontId="43" fillId="11" borderId="5" xfId="0" applyFont="1" applyFill="1" applyBorder="1" applyAlignment="1">
      <alignment horizontal="left" vertical="center" wrapText="1"/>
    </xf>
    <xf numFmtId="0" fontId="43" fillId="0" borderId="1" xfId="0" applyFont="1" applyBorder="1" applyAlignment="1">
      <alignment horizontal="left" vertical="center" wrapText="1"/>
    </xf>
    <xf numFmtId="0" fontId="43" fillId="0" borderId="3" xfId="0" applyFont="1" applyBorder="1" applyAlignment="1">
      <alignment horizontal="left" vertical="center" wrapText="1"/>
    </xf>
    <xf numFmtId="0" fontId="43" fillId="0" borderId="6" xfId="0" applyFont="1" applyBorder="1" applyAlignment="1">
      <alignment horizontal="left" vertical="center" wrapText="1"/>
    </xf>
    <xf numFmtId="0" fontId="13" fillId="0" borderId="3" xfId="0" applyFont="1" applyBorder="1" applyAlignment="1">
      <alignment horizontal="left" vertical="center" wrapText="1"/>
    </xf>
    <xf numFmtId="0" fontId="13" fillId="0" borderId="6" xfId="0" applyFont="1" applyBorder="1" applyAlignment="1">
      <alignment horizontal="left" vertical="center" wrapText="1"/>
    </xf>
    <xf numFmtId="0" fontId="18" fillId="0" borderId="3" xfId="6" applyBorder="1" applyAlignment="1">
      <alignment horizontal="left" vertical="center" wrapText="1"/>
    </xf>
    <xf numFmtId="0" fontId="18" fillId="0" borderId="6" xfId="6" applyBorder="1" applyAlignment="1">
      <alignment horizontal="left" vertical="center" wrapText="1"/>
    </xf>
    <xf numFmtId="0" fontId="35" fillId="6" borderId="0" xfId="0" applyFont="1" applyFill="1" applyAlignment="1">
      <alignment horizontal="left" vertical="center"/>
    </xf>
    <xf numFmtId="0" fontId="5" fillId="0" borderId="2" xfId="0" applyFont="1" applyBorder="1" applyAlignment="1">
      <alignment horizontal="left" vertical="center" wrapText="1"/>
    </xf>
    <xf numFmtId="0" fontId="5" fillId="0" borderId="12" xfId="0" applyFont="1" applyBorder="1" applyAlignment="1">
      <alignment horizontal="left" vertical="center" wrapText="1"/>
    </xf>
    <xf numFmtId="0" fontId="5" fillId="0" borderId="5" xfId="0" applyFont="1" applyBorder="1" applyAlignment="1">
      <alignment horizontal="left" vertical="center" wrapText="1"/>
    </xf>
    <xf numFmtId="0" fontId="13" fillId="0" borderId="11" xfId="0" applyFont="1" applyBorder="1" applyAlignment="1">
      <alignment horizontal="left" vertical="top" wrapText="1"/>
    </xf>
    <xf numFmtId="0" fontId="18" fillId="0" borderId="0" xfId="6" applyBorder="1" applyAlignment="1">
      <alignment horizontal="left" vertical="top" wrapText="1"/>
    </xf>
    <xf numFmtId="0" fontId="0" fillId="0" borderId="0" xfId="0" applyAlignment="1">
      <alignment horizontal="left" vertical="top" wrapText="1"/>
    </xf>
    <xf numFmtId="0" fontId="13" fillId="0" borderId="11" xfId="0" applyFont="1" applyBorder="1" applyAlignment="1">
      <alignment horizontal="left" vertical="center" wrapText="1"/>
    </xf>
    <xf numFmtId="0" fontId="13" fillId="0" borderId="0" xfId="0" applyFont="1" applyAlignment="1">
      <alignment horizontal="left" vertical="top" wrapText="1"/>
    </xf>
    <xf numFmtId="0" fontId="35" fillId="6" borderId="0" xfId="0" applyFont="1" applyFill="1" applyAlignment="1">
      <alignment horizontal="left" vertical="top"/>
    </xf>
    <xf numFmtId="0" fontId="13" fillId="0" borderId="16" xfId="0" applyFont="1" applyBorder="1" applyAlignment="1">
      <alignment horizontal="left" vertical="center" wrapText="1"/>
    </xf>
    <xf numFmtId="0" fontId="13" fillId="0" borderId="19" xfId="0" applyFont="1" applyBorder="1" applyAlignment="1">
      <alignment horizontal="left" vertical="center" wrapText="1"/>
    </xf>
    <xf numFmtId="0" fontId="13" fillId="0" borderId="17" xfId="0" applyFont="1" applyBorder="1" applyAlignment="1">
      <alignment horizontal="left" vertical="center" wrapText="1"/>
    </xf>
    <xf numFmtId="0" fontId="13" fillId="0" borderId="7" xfId="0" applyFont="1" applyBorder="1" applyAlignment="1">
      <alignment horizontal="left" vertical="center" wrapText="1"/>
    </xf>
    <xf numFmtId="0" fontId="15" fillId="0" borderId="7" xfId="0" applyFont="1" applyBorder="1" applyAlignment="1">
      <alignment horizontal="left" vertical="center" wrapText="1"/>
    </xf>
    <xf numFmtId="0" fontId="15" fillId="0" borderId="6" xfId="0" applyFont="1" applyBorder="1" applyAlignment="1">
      <alignment horizontal="left" vertical="center" wrapText="1"/>
    </xf>
    <xf numFmtId="0" fontId="35" fillId="6" borderId="24" xfId="0" applyFont="1" applyFill="1" applyBorder="1" applyAlignment="1">
      <alignment horizontal="left" vertical="center"/>
    </xf>
    <xf numFmtId="0" fontId="13" fillId="4" borderId="0" xfId="0" applyFont="1" applyFill="1" applyAlignment="1">
      <alignment horizontal="left" vertical="center" wrapText="1"/>
    </xf>
    <xf numFmtId="0" fontId="11" fillId="0" borderId="2" xfId="0" applyFont="1" applyBorder="1" applyAlignment="1">
      <alignment horizontal="left" vertical="center" wrapText="1"/>
    </xf>
    <xf numFmtId="0" fontId="13" fillId="0" borderId="12" xfId="0" applyFont="1" applyBorder="1" applyAlignment="1">
      <alignment horizontal="left" vertical="center" wrapText="1"/>
    </xf>
    <xf numFmtId="0" fontId="13" fillId="0" borderId="5" xfId="0" applyFont="1" applyBorder="1" applyAlignment="1">
      <alignment horizontal="left" vertical="center" wrapText="1"/>
    </xf>
    <xf numFmtId="0" fontId="49" fillId="0" borderId="2" xfId="0" applyFont="1" applyBorder="1" applyAlignment="1">
      <alignment horizontal="left" vertical="center" wrapText="1"/>
    </xf>
    <xf numFmtId="0" fontId="13" fillId="4" borderId="3" xfId="0" applyFont="1" applyFill="1" applyBorder="1" applyAlignment="1">
      <alignment horizontal="left" vertical="center" wrapText="1"/>
    </xf>
    <xf numFmtId="0" fontId="13" fillId="4" borderId="7"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13" fillId="4" borderId="3"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8" xfId="0" applyFont="1" applyFill="1" applyBorder="1" applyAlignment="1">
      <alignment horizontal="left" vertical="top" wrapText="1"/>
    </xf>
    <xf numFmtId="0" fontId="13" fillId="4" borderId="3" xfId="0" applyFont="1" applyFill="1" applyBorder="1" applyAlignment="1">
      <alignment horizontal="left" vertical="top" wrapText="1"/>
    </xf>
    <xf numFmtId="0" fontId="13" fillId="4" borderId="4" xfId="0" applyFont="1" applyFill="1" applyBorder="1" applyAlignment="1">
      <alignment horizontal="left" vertical="top" wrapText="1"/>
    </xf>
    <xf numFmtId="0" fontId="13" fillId="0" borderId="0" xfId="0" applyFont="1" applyAlignment="1">
      <alignment vertical="center" wrapText="1"/>
    </xf>
    <xf numFmtId="0" fontId="7" fillId="0" borderId="0" xfId="0" applyFont="1" applyAlignment="1">
      <alignment horizontal="left" vertical="top" wrapText="1"/>
    </xf>
    <xf numFmtId="0" fontId="13" fillId="0" borderId="0" xfId="0" applyFont="1" applyAlignment="1">
      <alignment horizontal="left" vertical="center" wrapText="1"/>
    </xf>
    <xf numFmtId="0" fontId="11" fillId="0" borderId="2" xfId="0" applyFont="1" applyBorder="1" applyAlignment="1">
      <alignment horizontal="left" vertical="top" wrapText="1"/>
    </xf>
    <xf numFmtId="0" fontId="11" fillId="0" borderId="12" xfId="0" applyFont="1" applyBorder="1" applyAlignment="1">
      <alignment horizontal="left" vertical="top" wrapText="1"/>
    </xf>
    <xf numFmtId="0" fontId="11" fillId="0" borderId="5" xfId="0" applyFont="1" applyBorder="1" applyAlignment="1">
      <alignment horizontal="left" vertical="top" wrapText="1"/>
    </xf>
    <xf numFmtId="0" fontId="13" fillId="0" borderId="51" xfId="0" applyFont="1" applyBorder="1" applyAlignment="1">
      <alignment horizontal="left" vertical="center" wrapText="1"/>
    </xf>
    <xf numFmtId="0" fontId="13" fillId="0" borderId="54" xfId="0" applyFont="1" applyBorder="1" applyAlignment="1">
      <alignment horizontal="left" vertical="center" wrapText="1"/>
    </xf>
    <xf numFmtId="0" fontId="13" fillId="0" borderId="24" xfId="0" applyFont="1" applyBorder="1" applyAlignment="1">
      <alignment horizontal="left" vertical="center" wrapText="1"/>
    </xf>
    <xf numFmtId="0" fontId="13" fillId="0" borderId="52" xfId="0" applyFont="1" applyBorder="1" applyAlignment="1">
      <alignment horizontal="left" vertical="center" wrapText="1"/>
    </xf>
    <xf numFmtId="0" fontId="7" fillId="0" borderId="52" xfId="0" applyFont="1" applyBorder="1" applyAlignment="1">
      <alignment horizontal="left" vertical="center" wrapText="1"/>
    </xf>
    <xf numFmtId="0" fontId="7" fillId="0" borderId="19" xfId="0" applyFont="1" applyBorder="1" applyAlignment="1">
      <alignment horizontal="left" vertical="center" wrapText="1"/>
    </xf>
    <xf numFmtId="0" fontId="7" fillId="0" borderId="17" xfId="0" applyFont="1" applyBorder="1" applyAlignment="1">
      <alignment horizontal="left" vertical="center" wrapText="1"/>
    </xf>
    <xf numFmtId="0" fontId="13" fillId="0" borderId="52" xfId="4" applyFont="1" applyBorder="1" applyAlignment="1">
      <alignment horizontal="left" vertical="center" wrapText="1"/>
    </xf>
    <xf numFmtId="0" fontId="13" fillId="0" borderId="19" xfId="4" applyFont="1" applyBorder="1" applyAlignment="1">
      <alignment horizontal="left" vertical="center" wrapText="1"/>
    </xf>
    <xf numFmtId="0" fontId="13" fillId="0" borderId="17" xfId="4" applyFont="1" applyBorder="1" applyAlignment="1">
      <alignment horizontal="left" vertical="center" wrapText="1"/>
    </xf>
    <xf numFmtId="0" fontId="40" fillId="0" borderId="16" xfId="0" applyFont="1" applyBorder="1" applyAlignment="1">
      <alignment horizontal="left" vertical="center" wrapText="1"/>
    </xf>
    <xf numFmtId="0" fontId="40" fillId="0" borderId="63" xfId="0" applyFont="1" applyBorder="1" applyAlignment="1">
      <alignment horizontal="left" vertical="center" wrapText="1"/>
    </xf>
    <xf numFmtId="0" fontId="40" fillId="0" borderId="19" xfId="0" applyFont="1" applyBorder="1" applyAlignment="1">
      <alignment horizontal="left" vertical="center" wrapText="1"/>
    </xf>
    <xf numFmtId="0" fontId="7" fillId="0" borderId="57" xfId="0" applyFont="1" applyBorder="1" applyAlignment="1">
      <alignment horizontal="left" vertical="top" wrapText="1"/>
    </xf>
    <xf numFmtId="0" fontId="7" fillId="0" borderId="58" xfId="0" applyFont="1" applyBorder="1" applyAlignment="1">
      <alignment horizontal="left" vertical="top" wrapText="1"/>
    </xf>
    <xf numFmtId="0" fontId="7" fillId="0" borderId="16" xfId="0" applyFont="1" applyBorder="1" applyAlignment="1">
      <alignment horizontal="left" vertical="center" wrapText="1"/>
    </xf>
    <xf numFmtId="0" fontId="0" fillId="0" borderId="19" xfId="0" applyBorder="1" applyAlignment="1">
      <alignment horizontal="left" vertical="center" wrapText="1"/>
    </xf>
    <xf numFmtId="0" fontId="0" fillId="0" borderId="17" xfId="0" applyBorder="1" applyAlignment="1">
      <alignment horizontal="left" vertical="center" wrapText="1"/>
    </xf>
    <xf numFmtId="0" fontId="40" fillId="0" borderId="17" xfId="0" applyFont="1" applyBorder="1" applyAlignment="1">
      <alignment horizontal="left" vertical="center" wrapText="1"/>
    </xf>
    <xf numFmtId="0" fontId="13" fillId="7" borderId="2" xfId="0" applyFont="1" applyFill="1" applyBorder="1" applyAlignment="1">
      <alignment horizontal="center" vertical="center" wrapText="1"/>
    </xf>
    <xf numFmtId="0" fontId="13" fillId="7" borderId="5" xfId="0" applyFont="1" applyFill="1" applyBorder="1" applyAlignment="1">
      <alignment horizontal="center" vertical="center" wrapText="1"/>
    </xf>
    <xf numFmtId="0" fontId="13" fillId="0" borderId="4" xfId="4" applyFont="1" applyBorder="1" applyAlignment="1">
      <alignment horizontal="left" vertical="center" wrapText="1"/>
    </xf>
    <xf numFmtId="0" fontId="13" fillId="0" borderId="8" xfId="4" applyFont="1" applyBorder="1" applyAlignment="1">
      <alignment horizontal="left" vertical="center" wrapText="1"/>
    </xf>
    <xf numFmtId="0" fontId="13" fillId="0" borderId="24" xfId="4" applyFont="1" applyBorder="1" applyAlignment="1">
      <alignment horizontal="left" vertical="center" wrapText="1"/>
    </xf>
    <xf numFmtId="0" fontId="13" fillId="0" borderId="23" xfId="4" applyFont="1" applyBorder="1" applyAlignment="1">
      <alignment horizontal="left" vertical="center" wrapText="1"/>
    </xf>
    <xf numFmtId="0" fontId="13" fillId="0" borderId="9" xfId="4" applyFont="1" applyBorder="1" applyAlignment="1">
      <alignment horizontal="left" vertical="center" wrapText="1"/>
    </xf>
    <xf numFmtId="0" fontId="13" fillId="0" borderId="10" xfId="4" applyFont="1" applyBorder="1" applyAlignment="1">
      <alignment horizontal="left" vertical="center" wrapText="1"/>
    </xf>
    <xf numFmtId="0" fontId="13" fillId="0" borderId="3" xfId="4" applyFont="1" applyBorder="1" applyAlignment="1">
      <alignment horizontal="left" vertical="center" wrapText="1"/>
    </xf>
    <xf numFmtId="0" fontId="13" fillId="0" borderId="6" xfId="4" applyFont="1" applyBorder="1" applyAlignment="1">
      <alignment horizontal="left" vertical="center" wrapText="1"/>
    </xf>
    <xf numFmtId="0" fontId="0" fillId="0" borderId="6" xfId="0" applyBorder="1" applyAlignment="1">
      <alignment horizontal="left" vertical="center" wrapText="1"/>
    </xf>
    <xf numFmtId="3" fontId="13" fillId="0" borderId="1" xfId="0" applyNumberFormat="1" applyFont="1" applyBorder="1" applyAlignment="1">
      <alignment horizontal="left" vertical="center" wrapText="1"/>
    </xf>
    <xf numFmtId="3" fontId="13" fillId="0" borderId="1" xfId="0" applyNumberFormat="1" applyFont="1" applyBorder="1" applyAlignment="1">
      <alignment horizontal="right" vertical="center" wrapText="1"/>
    </xf>
    <xf numFmtId="0" fontId="13" fillId="0" borderId="63" xfId="0" applyFont="1" applyBorder="1" applyAlignment="1">
      <alignment horizontal="left" vertical="center" wrapText="1"/>
    </xf>
    <xf numFmtId="0" fontId="0" fillId="0" borderId="63" xfId="0" applyBorder="1" applyAlignment="1">
      <alignment horizontal="left" vertical="center" wrapText="1"/>
    </xf>
    <xf numFmtId="0" fontId="0" fillId="0" borderId="16" xfId="0" applyBorder="1" applyAlignment="1">
      <alignment horizontal="left" vertical="center" wrapText="1"/>
    </xf>
    <xf numFmtId="0" fontId="7" fillId="0" borderId="18" xfId="0" applyFont="1" applyBorder="1" applyAlignment="1">
      <alignment horizontal="left" vertical="center" wrapText="1"/>
    </xf>
    <xf numFmtId="0" fontId="0" fillId="0" borderId="65" xfId="0" applyBorder="1" applyAlignment="1">
      <alignment horizontal="left" vertical="center" wrapText="1"/>
    </xf>
    <xf numFmtId="0" fontId="13" fillId="0" borderId="2" xfId="0" applyFont="1" applyBorder="1" applyAlignment="1">
      <alignment horizontal="left" vertical="center" wrapText="1"/>
    </xf>
    <xf numFmtId="180" fontId="13" fillId="0" borderId="2" xfId="3" applyNumberFormat="1" applyFont="1" applyFill="1" applyBorder="1" applyAlignment="1">
      <alignment horizontal="right" vertical="center" wrapText="1"/>
    </xf>
    <xf numFmtId="180" fontId="13" fillId="0" borderId="5" xfId="3" applyNumberFormat="1" applyFont="1" applyFill="1" applyBorder="1" applyAlignment="1">
      <alignment horizontal="right" vertical="center" wrapText="1"/>
    </xf>
    <xf numFmtId="0" fontId="11" fillId="0" borderId="12" xfId="0" applyFont="1" applyBorder="1" applyAlignment="1">
      <alignment horizontal="left" vertical="center" wrapText="1"/>
    </xf>
    <xf numFmtId="0" fontId="13" fillId="7" borderId="9" xfId="0" applyFont="1" applyFill="1" applyBorder="1" applyAlignment="1">
      <alignment horizontal="center" vertical="center" wrapText="1"/>
    </xf>
    <xf numFmtId="0" fontId="13" fillId="7" borderId="10" xfId="0" applyFont="1" applyFill="1" applyBorder="1" applyAlignment="1">
      <alignment horizontal="center" vertical="center" wrapText="1"/>
    </xf>
    <xf numFmtId="0" fontId="5" fillId="4" borderId="2" xfId="0" applyFont="1" applyFill="1" applyBorder="1" applyAlignment="1">
      <alignment horizontal="left" vertical="top" wrapText="1"/>
    </xf>
    <xf numFmtId="0" fontId="5" fillId="4" borderId="12" xfId="0" applyFont="1" applyFill="1" applyBorder="1" applyAlignment="1">
      <alignment horizontal="left" vertical="top" wrapText="1"/>
    </xf>
    <xf numFmtId="0" fontId="5" fillId="4" borderId="5" xfId="0" applyFont="1" applyFill="1" applyBorder="1" applyAlignment="1">
      <alignment horizontal="left" vertical="top" wrapText="1"/>
    </xf>
    <xf numFmtId="0" fontId="11" fillId="0" borderId="0" xfId="0" applyFont="1" applyAlignment="1">
      <alignment horizontal="left" vertical="top" wrapText="1"/>
    </xf>
    <xf numFmtId="0" fontId="0" fillId="2" borderId="1" xfId="0" applyFill="1" applyBorder="1">
      <alignment vertical="center"/>
    </xf>
    <xf numFmtId="0" fontId="7" fillId="0" borderId="1" xfId="0" applyFont="1" applyBorder="1" applyAlignment="1">
      <alignment vertical="center" wrapText="1"/>
    </xf>
    <xf numFmtId="0" fontId="7" fillId="0" borderId="11" xfId="0" applyFont="1" applyBorder="1" applyAlignment="1">
      <alignment vertical="top" wrapText="1"/>
    </xf>
    <xf numFmtId="0" fontId="0" fillId="0" borderId="0" xfId="0" applyAlignment="1">
      <alignment horizontal="left" vertical="center" wrapText="1"/>
    </xf>
    <xf numFmtId="0" fontId="15" fillId="0" borderId="11" xfId="0" quotePrefix="1" applyFont="1" applyBorder="1" applyAlignment="1">
      <alignment horizontal="left" vertical="center" wrapText="1"/>
    </xf>
    <xf numFmtId="0" fontId="15" fillId="0" borderId="11" xfId="0" applyFont="1" applyBorder="1" applyAlignment="1">
      <alignment horizontal="left" vertical="center" wrapText="1"/>
    </xf>
    <xf numFmtId="0" fontId="15" fillId="0" borderId="8" xfId="0" applyFont="1" applyBorder="1" applyAlignment="1">
      <alignment horizontal="left" vertical="center" wrapText="1"/>
    </xf>
    <xf numFmtId="0" fontId="0" fillId="0" borderId="0" xfId="0" quotePrefix="1" applyAlignment="1">
      <alignment horizontal="left" vertical="center" wrapText="1"/>
    </xf>
    <xf numFmtId="0" fontId="0" fillId="0" borderId="23" xfId="0" applyBorder="1" applyAlignment="1">
      <alignment horizontal="left" vertical="center" wrapText="1"/>
    </xf>
    <xf numFmtId="0" fontId="0" fillId="0" borderId="9" xfId="0" quotePrefix="1" applyBorder="1" applyAlignment="1">
      <alignment horizontal="left" vertical="center" wrapText="1"/>
    </xf>
    <xf numFmtId="0" fontId="0" fillId="0" borderId="13" xfId="0" applyBorder="1" applyAlignment="1">
      <alignment horizontal="left" vertical="center" wrapText="1"/>
    </xf>
    <xf numFmtId="0" fontId="0" fillId="0" borderId="10" xfId="0" applyBorder="1" applyAlignment="1">
      <alignment horizontal="left" vertical="center" wrapText="1"/>
    </xf>
    <xf numFmtId="0" fontId="52" fillId="0" borderId="0" xfId="0" applyFont="1" applyAlignment="1">
      <alignment horizontal="left" vertical="center" wrapText="1"/>
    </xf>
    <xf numFmtId="0" fontId="13" fillId="0" borderId="0" xfId="6" applyFont="1" applyFill="1" applyAlignment="1">
      <alignment vertical="center" wrapText="1"/>
    </xf>
    <xf numFmtId="0" fontId="7" fillId="0" borderId="0" xfId="0" applyFont="1" applyAlignment="1">
      <alignment horizontal="left" vertical="center" wrapText="1"/>
    </xf>
    <xf numFmtId="0" fontId="7" fillId="2" borderId="2" xfId="0" applyFont="1" applyFill="1" applyBorder="1" applyAlignment="1">
      <alignment horizontal="center" vertical="top" wrapText="1"/>
    </xf>
    <xf numFmtId="0" fontId="7" fillId="2" borderId="12" xfId="0" applyFont="1" applyFill="1" applyBorder="1" applyAlignment="1">
      <alignment horizontal="center" vertical="top" wrapText="1"/>
    </xf>
    <xf numFmtId="0" fontId="7" fillId="2" borderId="5" xfId="0" applyFont="1" applyFill="1" applyBorder="1" applyAlignment="1">
      <alignment horizontal="center" vertical="top" wrapText="1"/>
    </xf>
    <xf numFmtId="0" fontId="23" fillId="0" borderId="13" xfId="0" applyFont="1" applyBorder="1" applyAlignment="1">
      <alignment horizontal="left" vertical="center" wrapText="1"/>
    </xf>
    <xf numFmtId="0" fontId="13" fillId="0" borderId="2" xfId="0" applyFont="1" applyBorder="1" applyAlignment="1">
      <alignment vertical="top" wrapText="1"/>
    </xf>
    <xf numFmtId="0" fontId="13" fillId="0" borderId="5" xfId="0" applyFont="1" applyBorder="1" applyAlignment="1">
      <alignment vertical="top" wrapText="1"/>
    </xf>
    <xf numFmtId="0" fontId="13" fillId="0" borderId="42" xfId="0" applyFont="1" applyBorder="1" applyAlignment="1">
      <alignment vertical="top"/>
    </xf>
    <xf numFmtId="0" fontId="13" fillId="0" borderId="43" xfId="0" applyFont="1" applyBorder="1" applyAlignment="1">
      <alignment vertical="top"/>
    </xf>
    <xf numFmtId="0" fontId="13" fillId="2" borderId="2" xfId="0" applyFont="1" applyFill="1" applyBorder="1" applyAlignment="1">
      <alignment vertical="top"/>
    </xf>
    <xf numFmtId="0" fontId="13" fillId="2" borderId="5" xfId="0" applyFont="1" applyFill="1" applyBorder="1" applyAlignment="1">
      <alignment vertical="top"/>
    </xf>
    <xf numFmtId="0" fontId="13" fillId="0" borderId="3" xfId="0" applyFont="1" applyBorder="1" applyAlignment="1">
      <alignment vertical="top" wrapText="1"/>
    </xf>
    <xf numFmtId="0" fontId="13" fillId="0" borderId="7" xfId="0" applyFont="1" applyBorder="1" applyAlignment="1">
      <alignment vertical="top" wrapText="1"/>
    </xf>
    <xf numFmtId="0" fontId="5" fillId="0" borderId="0" xfId="0" applyFont="1" applyAlignment="1">
      <alignment horizontal="left" vertical="top" wrapText="1"/>
    </xf>
    <xf numFmtId="0" fontId="5" fillId="0" borderId="0" xfId="0" applyFont="1" applyAlignment="1">
      <alignment horizontal="left" vertical="top"/>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66" xfId="0" applyBorder="1" applyAlignment="1">
      <alignment horizontal="center" vertical="center"/>
    </xf>
    <xf numFmtId="0" fontId="15" fillId="0" borderId="11" xfId="0" applyFont="1" applyBorder="1" applyAlignment="1">
      <alignment horizontal="left" vertical="top" wrapText="1"/>
    </xf>
    <xf numFmtId="0" fontId="7" fillId="0" borderId="0" xfId="0" applyFont="1" applyAlignment="1">
      <alignment vertical="center" wrapText="1"/>
    </xf>
    <xf numFmtId="178" fontId="5" fillId="0" borderId="2" xfId="0" applyNumberFormat="1" applyFont="1" applyBorder="1" applyAlignment="1">
      <alignment vertical="center" wrapText="1"/>
    </xf>
    <xf numFmtId="178" fontId="5" fillId="0" borderId="12" xfId="0" applyNumberFormat="1" applyFont="1" applyBorder="1" applyAlignment="1">
      <alignment vertical="center" wrapText="1"/>
    </xf>
    <xf numFmtId="178" fontId="5" fillId="0" borderId="5" xfId="0" applyNumberFormat="1" applyFont="1" applyBorder="1" applyAlignment="1">
      <alignment vertical="center" wrapText="1"/>
    </xf>
    <xf numFmtId="0" fontId="45" fillId="0" borderId="0" xfId="0" applyFont="1" applyAlignment="1">
      <alignment vertical="center" wrapText="1"/>
    </xf>
    <xf numFmtId="0" fontId="33" fillId="0" borderId="0" xfId="0" applyFont="1" applyAlignment="1">
      <alignment vertical="center" wrapText="1"/>
    </xf>
    <xf numFmtId="0" fontId="24" fillId="0" borderId="0" xfId="0" applyFont="1" applyAlignment="1">
      <alignment vertical="top" wrapText="1"/>
    </xf>
    <xf numFmtId="0" fontId="33" fillId="0" borderId="0" xfId="0" applyFont="1" applyAlignment="1">
      <alignment horizontal="left" vertical="center" wrapText="1"/>
    </xf>
    <xf numFmtId="178" fontId="5" fillId="0" borderId="14" xfId="0" applyNumberFormat="1" applyFont="1" applyBorder="1" applyAlignment="1">
      <alignment horizontal="left" vertical="center" wrapText="1"/>
    </xf>
    <xf numFmtId="178" fontId="5" fillId="0" borderId="21" xfId="0" applyNumberFormat="1" applyFont="1" applyBorder="1" applyAlignment="1">
      <alignment horizontal="left" vertical="center" wrapText="1"/>
    </xf>
    <xf numFmtId="178" fontId="5" fillId="0" borderId="55" xfId="0" applyNumberFormat="1" applyFont="1" applyBorder="1" applyAlignment="1">
      <alignment horizontal="left" vertical="center" wrapText="1"/>
    </xf>
    <xf numFmtId="0" fontId="0" fillId="0" borderId="3" xfId="0" applyBorder="1" applyAlignment="1">
      <alignment horizontal="left" vertical="center" wrapText="1"/>
    </xf>
    <xf numFmtId="0" fontId="13" fillId="0" borderId="4" xfId="0" applyFont="1" applyBorder="1" applyAlignment="1">
      <alignment horizontal="left" vertical="center" wrapText="1"/>
    </xf>
    <xf numFmtId="0" fontId="11" fillId="0" borderId="0" xfId="0" applyFont="1" applyAlignment="1">
      <alignment horizontal="left" vertical="top"/>
    </xf>
    <xf numFmtId="0" fontId="43" fillId="0" borderId="1" xfId="0" applyFont="1" applyBorder="1" applyAlignment="1">
      <alignment horizontal="left" vertical="center"/>
    </xf>
    <xf numFmtId="0" fontId="33" fillId="0" borderId="0" xfId="0" applyFont="1" applyAlignment="1">
      <alignment horizontal="left" vertical="center"/>
    </xf>
    <xf numFmtId="0" fontId="33" fillId="0" borderId="1" xfId="0" applyFont="1" applyBorder="1" applyAlignment="1">
      <alignment horizontal="left" vertical="center" wrapText="1"/>
    </xf>
    <xf numFmtId="0" fontId="7" fillId="2" borderId="2" xfId="0" applyFont="1" applyFill="1" applyBorder="1" applyAlignment="1">
      <alignment horizontal="center" vertical="center"/>
    </xf>
    <xf numFmtId="0" fontId="7" fillId="2" borderId="5" xfId="0" applyFont="1" applyFill="1" applyBorder="1" applyAlignment="1">
      <alignment horizontal="center" vertical="center"/>
    </xf>
    <xf numFmtId="0" fontId="33" fillId="0" borderId="1" xfId="0" applyFont="1" applyBorder="1" applyAlignment="1">
      <alignment horizontal="left" vertical="center"/>
    </xf>
  </cellXfs>
  <cellStyles count="10">
    <cellStyle name="Hyperlink" xfId="6" xr:uid="{00000000-000B-0000-0000-000008000000}"/>
    <cellStyle name="パーセント" xfId="3" builtinId="5"/>
    <cellStyle name="パーセント 2" xfId="7" xr:uid="{34D49CEB-2FC6-46E4-9BDE-4439928282D4}"/>
    <cellStyle name="ハイパーリンク" xfId="8" builtinId="8"/>
    <cellStyle name="桁区切り" xfId="1" builtinId="6"/>
    <cellStyle name="桁区切り 2" xfId="5" xr:uid="{EEDB5E58-701D-441E-8CA4-D660C8A24326}"/>
    <cellStyle name="標準" xfId="0" builtinId="0"/>
    <cellStyle name="標準 2" xfId="2" xr:uid="{7CC6F130-59A1-47C8-AABA-D6814F4FCE77}"/>
    <cellStyle name="標準 2 2" xfId="4" xr:uid="{C8D1C990-2888-4F46-955D-66F1A13AFE9B}"/>
    <cellStyle name="標準 2 3 2 2" xfId="9" xr:uid="{89B2EE6C-4E78-284A-A637-1F6DF086FE4A}"/>
  </cellStyles>
  <dxfs count="0"/>
  <tableStyles count="0" defaultTableStyle="TableStyleMedium2" defaultPivotStyle="PivotStyleLight16"/>
  <colors>
    <mruColors>
      <color rgb="FFFFFF66"/>
      <color rgb="FF0000FF"/>
      <color rgb="FFFF99FF"/>
      <color rgb="FFFFDFD4"/>
      <color rgb="FF18B08D"/>
      <color rgb="FFB4E9F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fastretailing.com/eng/sustainability/environment/chemical.html"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fastretailing.com/eng/sustainability/community/policy.html" TargetMode="External"/><Relationship Id="rId13" Type="http://schemas.openxmlformats.org/officeDocument/2006/relationships/hyperlink" Target="https://www.fastretailing.com/eng/sustainability/employee/policy.html" TargetMode="External"/><Relationship Id="rId18" Type="http://schemas.openxmlformats.org/officeDocument/2006/relationships/hyperlink" Target="https://www.fastretailing.com/eng/sustainability/products/procurement.html" TargetMode="External"/><Relationship Id="rId3" Type="http://schemas.openxmlformats.org/officeDocument/2006/relationships/hyperlink" Target="https://www.fastretailing.com/eng/sustainability/labor/partner.html" TargetMode="External"/><Relationship Id="rId21" Type="http://schemas.openxmlformats.org/officeDocument/2006/relationships/hyperlink" Target="https://www.fastretailing.com/eng/about/frway/pdf/HumanRightsPolicy_eng.pdf" TargetMode="External"/><Relationship Id="rId7" Type="http://schemas.openxmlformats.org/officeDocument/2006/relationships/hyperlink" Target="https://www.fastretailing.com/eng/sustainability/labor/purchasing.html" TargetMode="External"/><Relationship Id="rId12" Type="http://schemas.openxmlformats.org/officeDocument/2006/relationships/hyperlink" Target="https://www.fastretailing.com/eng/sustainability/community/sports_and_culture.html" TargetMode="External"/><Relationship Id="rId17" Type="http://schemas.openxmlformats.org/officeDocument/2006/relationships/hyperlink" Target="https://www.fastretailing.com/eng/sustainability/employee/workplace.html" TargetMode="External"/><Relationship Id="rId2" Type="http://schemas.openxmlformats.org/officeDocument/2006/relationships/hyperlink" Target="https://www.fastretailing.com/eng/sustainability/products/policy.html" TargetMode="External"/><Relationship Id="rId16" Type="http://schemas.openxmlformats.org/officeDocument/2006/relationships/hyperlink" Target="https://www.fastretailing.com/eng/sustainability/employee/training.html" TargetMode="External"/><Relationship Id="rId20" Type="http://schemas.openxmlformats.org/officeDocument/2006/relationships/hyperlink" Target="https://www.fastretailing.com/eng/sustainability/environment/pdf/FastRetailingGroupHealthandSafetyDeclaration_eng.pdf" TargetMode="External"/><Relationship Id="rId1" Type="http://schemas.openxmlformats.org/officeDocument/2006/relationships/hyperlink" Target="https://www.fastretailing.com/eng/about/frway/humanrights.html" TargetMode="External"/><Relationship Id="rId6" Type="http://schemas.openxmlformats.org/officeDocument/2006/relationships/hyperlink" Target="https://www.fastretailing.com/eng/sustainability/vision/stakeholders.html" TargetMode="External"/><Relationship Id="rId11" Type="http://schemas.openxmlformats.org/officeDocument/2006/relationships/hyperlink" Target="https://www.fastretailing.com/eng/sustainability/community/refugees.html" TargetMode="External"/><Relationship Id="rId5" Type="http://schemas.openxmlformats.org/officeDocument/2006/relationships/hyperlink" Target="https://www.fastretailing.com/jp/sustainability/labor/pdf/coc_en.pdf" TargetMode="External"/><Relationship Id="rId15" Type="http://schemas.openxmlformats.org/officeDocument/2006/relationships/hyperlink" Target="https://www.fastretailing.com/eng/sustainability/employee/diversity.html" TargetMode="External"/><Relationship Id="rId10" Type="http://schemas.openxmlformats.org/officeDocument/2006/relationships/hyperlink" Target="https://www.fastretailing.com/eng/sustainability/community/donating_clothing.html" TargetMode="External"/><Relationship Id="rId19" Type="http://schemas.openxmlformats.org/officeDocument/2006/relationships/hyperlink" Target="https://www.fastretailing.com/eng/sustainability/labor/management.html" TargetMode="External"/><Relationship Id="rId4" Type="http://schemas.openxmlformats.org/officeDocument/2006/relationships/hyperlink" Target="https://www.fastretailing.com/eng/sustainability/labor/statement.html" TargetMode="External"/><Relationship Id="rId9" Type="http://schemas.openxmlformats.org/officeDocument/2006/relationships/hyperlink" Target="https://www.fastretailing.com/eng/sustainability/community/contribution.html" TargetMode="External"/><Relationship Id="rId14" Type="http://schemas.openxmlformats.org/officeDocument/2006/relationships/hyperlink" Target="https://www.fastretailing.com/eng/about/governance/frcoc.html" TargetMode="External"/><Relationship Id="rId22"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fastretailing.com/eng/ir/library/factbook.html"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fastretailing.com/eng/sustainability/products/customers.html"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ww.fastretailing.com/eng/sustainability/products/procurement.html" TargetMode="External"/><Relationship Id="rId1" Type="http://schemas.openxmlformats.org/officeDocument/2006/relationships/hyperlink" Target="https://www.fastretailing.com/eng/sustainability/news/2311071510.html"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www.fastretailing.com/eng/sustainability/labor/partner.html" TargetMode="External"/><Relationship Id="rId1" Type="http://schemas.openxmlformats.org/officeDocument/2006/relationships/hyperlink" Target="https://www.fastretailing.com/eng/sustainability/labor/partner.html"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fastretailing.com/eng/sustainability/labor/partner.html"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fastretailing.com/eng/sustainability/labor/partner.html" TargetMode="External"/></Relationships>
</file>

<file path=xl/worksheets/_rels/sheet18.xml.rels><?xml version="1.0" encoding="UTF-8" standalone="yes"?>
<Relationships xmlns="http://schemas.openxmlformats.org/package/2006/relationships"><Relationship Id="rId3" Type="http://schemas.openxmlformats.org/officeDocument/2006/relationships/hyperlink" Target="https://www.fastretailing.com/eng/sustainability/labor/partner.html" TargetMode="External"/><Relationship Id="rId2" Type="http://schemas.openxmlformats.org/officeDocument/2006/relationships/hyperlink" Target="https://www.fastretailing.com/jp/sustainability/labor/pdf/FRGarmentProcessingFtyList.pdf" TargetMode="External"/><Relationship Id="rId1" Type="http://schemas.openxmlformats.org/officeDocument/2006/relationships/hyperlink" Target="https://www.fastretailing.com/jp/sustainability/labor/pdf/FRCoreFabricMillList.pdf" TargetMode="External"/><Relationship Id="rId4"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www.fastretailing.com/eng/sustainability/community/"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fastretailing.com/eng/sustainability/labor/list.html" TargetMode="External"/><Relationship Id="rId13" Type="http://schemas.openxmlformats.org/officeDocument/2006/relationships/hyperlink" Target="https://www.fastretailing.com/eng/sustainability/environment/chemical.html" TargetMode="External"/><Relationship Id="rId3" Type="http://schemas.openxmlformats.org/officeDocument/2006/relationships/hyperlink" Target="https://www.fastretailing.com/eng/sustainability/environment/climatechange.html" TargetMode="External"/><Relationship Id="rId7" Type="http://schemas.openxmlformats.org/officeDocument/2006/relationships/hyperlink" Target="https://www.fastretailing.com/eng/sustainability/environment/waste.html" TargetMode="External"/><Relationship Id="rId12" Type="http://schemas.openxmlformats.org/officeDocument/2006/relationships/hyperlink" Target="https://www.fastretailing.com/jp/sustainability/employee/diversity.html" TargetMode="External"/><Relationship Id="rId17" Type="http://schemas.openxmlformats.org/officeDocument/2006/relationships/printerSettings" Target="../printerSettings/printerSettings2.bin"/><Relationship Id="rId2" Type="http://schemas.openxmlformats.org/officeDocument/2006/relationships/hyperlink" Target="https://www.fastretailing.com/eng/sustainability/environment/energy.html" TargetMode="External"/><Relationship Id="rId16" Type="http://schemas.openxmlformats.org/officeDocument/2006/relationships/hyperlink" Target="https://www.fastretailing.com/eng/sustainability/employee/diversity.html" TargetMode="External"/><Relationship Id="rId1" Type="http://schemas.openxmlformats.org/officeDocument/2006/relationships/hyperlink" Target="https://www.fastretailing.com/eng/sustainability/environment/climatechange.html" TargetMode="External"/><Relationship Id="rId6" Type="http://schemas.openxmlformats.org/officeDocument/2006/relationships/hyperlink" Target="https://www.fastretailing.com/eng/sustainability/environment/water.html" TargetMode="External"/><Relationship Id="rId11" Type="http://schemas.openxmlformats.org/officeDocument/2006/relationships/hyperlink" Target="https://www.fastretailing.com/eng/sustainability/community/" TargetMode="External"/><Relationship Id="rId5" Type="http://schemas.openxmlformats.org/officeDocument/2006/relationships/hyperlink" Target="https://www.fastretailing.com/eng/sustainability/environment/biodiversity.html" TargetMode="External"/><Relationship Id="rId15" Type="http://schemas.openxmlformats.org/officeDocument/2006/relationships/hyperlink" Target="https://www.fastretailing.com/eng/sustainability/vision/priority-areas.html" TargetMode="External"/><Relationship Id="rId10" Type="http://schemas.openxmlformats.org/officeDocument/2006/relationships/hyperlink" Target="https://www.fastretailing.com/eng/sustainability/products/procurement.html" TargetMode="External"/><Relationship Id="rId4" Type="http://schemas.openxmlformats.org/officeDocument/2006/relationships/hyperlink" Target="https://www.fastretailing.com/eng/sustainability/environment/waste.html" TargetMode="External"/><Relationship Id="rId9" Type="http://schemas.openxmlformats.org/officeDocument/2006/relationships/hyperlink" Target="https://www.fastretailing.com/eng/sustainability/labor/partner.html" TargetMode="External"/><Relationship Id="rId14" Type="http://schemas.openxmlformats.org/officeDocument/2006/relationships/hyperlink" Target="https://www.fastretailing.com/jp/sustainability/vision/priority-areas.html"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www.fastretailing.com/eng/sustainability/community/contribution.html"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www.fastretailing.com/eng/sustainability/community/refugees.html"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www.fastretailing.com/eng/sustainability/employee/policy.html"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s://www.fastretailing.com/eng/sustainability/employee/policy.html" TargetMode="Externa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s://www.fastretailing.com/eng/sustainability/employee/diversity.html"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s://www.fastretailing.com/eng/sustainability/employee/diversity.html"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s://www.fastretailing.com/eng/sustainability/employee/diversity.html"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s://www.fastretailing.com/eng/sustainability/employee/diversity.html"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fastretailing.com/eng/sustainability/environment/water.html" TargetMode="External"/><Relationship Id="rId13" Type="http://schemas.openxmlformats.org/officeDocument/2006/relationships/hyperlink" Target="https://www.fastretailing.com/eng/sustainability/products/procurement.html" TargetMode="External"/><Relationship Id="rId3" Type="http://schemas.openxmlformats.org/officeDocument/2006/relationships/hyperlink" Target="https://www.fastretailing.com/eng/sustainability/environment/management.html" TargetMode="External"/><Relationship Id="rId7" Type="http://schemas.openxmlformats.org/officeDocument/2006/relationships/hyperlink" Target="https://www.fastretailing.com/eng/sustainability/environment/water.html" TargetMode="External"/><Relationship Id="rId12" Type="http://schemas.openxmlformats.org/officeDocument/2006/relationships/hyperlink" Target="https://www.fastretailing.com/eng/sustainability/products/pdf/forest_materials_policy_en.pdf" TargetMode="External"/><Relationship Id="rId2" Type="http://schemas.openxmlformats.org/officeDocument/2006/relationships/hyperlink" Target="https://www.fastretailing.com/eng/sustainability/news/2112021500.html" TargetMode="External"/><Relationship Id="rId16" Type="http://schemas.openxmlformats.org/officeDocument/2006/relationships/printerSettings" Target="../printerSettings/printerSettings3.bin"/><Relationship Id="rId1" Type="http://schemas.openxmlformats.org/officeDocument/2006/relationships/hyperlink" Target="https://www.fastretailing.com/eng/sustainability/environment/pdf/FastRetailingEnvironmentalPolicy_eng.pdf" TargetMode="External"/><Relationship Id="rId6" Type="http://schemas.openxmlformats.org/officeDocument/2006/relationships/hyperlink" Target="https://www.fastretailing.com/eng/sustainability/environment/energy.html" TargetMode="External"/><Relationship Id="rId11" Type="http://schemas.openxmlformats.org/officeDocument/2006/relationships/hyperlink" Target="https://www.fastretailing.com/eng/sustainability/environment/pdf/FastRetailingGroupResponsiblePaperProcurementPolicy_en.pdf" TargetMode="External"/><Relationship Id="rId5" Type="http://schemas.openxmlformats.org/officeDocument/2006/relationships/hyperlink" Target="https://www.fastretailing.com/eng/sustainability/environment/climatechange.html" TargetMode="External"/><Relationship Id="rId15" Type="http://schemas.openxmlformats.org/officeDocument/2006/relationships/hyperlink" Target="https://www.fastretailing.com/eng/sustainability/environment/biodiversity.html" TargetMode="External"/><Relationship Id="rId10" Type="http://schemas.openxmlformats.org/officeDocument/2006/relationships/hyperlink" Target="https://www.fastretailing.com/eng/sustainability/environment/chemical.html" TargetMode="External"/><Relationship Id="rId4" Type="http://schemas.openxmlformats.org/officeDocument/2006/relationships/hyperlink" Target="https://www.fastretailing.com/eng/sustainability/environment/waste.html" TargetMode="External"/><Relationship Id="rId9" Type="http://schemas.openxmlformats.org/officeDocument/2006/relationships/hyperlink" Target="https://www.fastretailing.com/eng/sustainability/products/recycle.html" TargetMode="External"/><Relationship Id="rId14" Type="http://schemas.openxmlformats.org/officeDocument/2006/relationships/hyperlink" Target="https://www.fastretailing.com/eng/sustainability/environment/pdf/FastRetailingTCFDReport_eng.pdf" TargetMode="External"/></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s://www.fastretailing.com/eng/sustainability/employee/workplace.html" TargetMode="External"/></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s://www.fastretailing.com/eng/sustainability/employee/workplace.html" TargetMode="External"/></Relationships>
</file>

<file path=xl/worksheets/_rels/sheet32.xml.rels><?xml version="1.0" encoding="UTF-8" standalone="yes"?>
<Relationships xmlns="http://schemas.openxmlformats.org/package/2006/relationships"><Relationship Id="rId8" Type="http://schemas.openxmlformats.org/officeDocument/2006/relationships/hyperlink" Target="https://www.fastretailing.com/eng/about/governance/security.html" TargetMode="External"/><Relationship Id="rId3" Type="http://schemas.openxmlformats.org/officeDocument/2006/relationships/hyperlink" Target="https://www.fastretailing.com/eng/about/governance/pdf/BusinessPartnerOperationalGuidelines_eng.pdf" TargetMode="External"/><Relationship Id="rId7" Type="http://schemas.openxmlformats.org/officeDocument/2006/relationships/hyperlink" Target="https://www.fastretailing.com/eng/about/governance/compliance.html" TargetMode="External"/><Relationship Id="rId12" Type="http://schemas.openxmlformats.org/officeDocument/2006/relationships/printerSettings" Target="../printerSettings/printerSettings32.bin"/><Relationship Id="rId2" Type="http://schemas.openxmlformats.org/officeDocument/2006/relationships/hyperlink" Target="https://www.fastretailing.com/eng/sustainability/vision/stakeholders.html" TargetMode="External"/><Relationship Id="rId1" Type="http://schemas.openxmlformats.org/officeDocument/2006/relationships/hyperlink" Target="https://www.fastretailing.com/jp/about/governance/pdf/governance_report.pdf" TargetMode="External"/><Relationship Id="rId6" Type="http://schemas.openxmlformats.org/officeDocument/2006/relationships/hyperlink" Target="https://www.fastretailing.com/eng/about/governance/riskmanagement.html" TargetMode="External"/><Relationship Id="rId11" Type="http://schemas.openxmlformats.org/officeDocument/2006/relationships/hyperlink" Target="https://www.fastretailing.com/eng/about/governance/frcoc.html" TargetMode="External"/><Relationship Id="rId5" Type="http://schemas.openxmlformats.org/officeDocument/2006/relationships/hyperlink" Target="https://www.fastretailing.com/eng/sustainability/report/comparison_chart_gri.html" TargetMode="External"/><Relationship Id="rId10" Type="http://schemas.openxmlformats.org/officeDocument/2006/relationships/hyperlink" Target="https://www.fastretailing.com/eng/about/governance/taxpolicy.html" TargetMode="External"/><Relationship Id="rId4" Type="http://schemas.openxmlformats.org/officeDocument/2006/relationships/hyperlink" Target="https://www.fastretailing.com/eng/about/governance/compliance.html" TargetMode="External"/><Relationship Id="rId9" Type="http://schemas.openxmlformats.org/officeDocument/2006/relationships/hyperlink" Target="https://www.fastretailing.com/eng/about/governance/privacyprotection.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astretailing.com/eng/sustainability/report/pdf/VerificationReportEnv_en.pdf" TargetMode="External"/><Relationship Id="rId2" Type="http://schemas.openxmlformats.org/officeDocument/2006/relationships/hyperlink" Target="https://www.fastretailing.com/jp/sustainability/report/pdf/VerificationReportEnv_jp.pdf" TargetMode="External"/><Relationship Id="rId1" Type="http://schemas.openxmlformats.org/officeDocument/2006/relationships/hyperlink" Target="https://www.fastretailing.com/eng/sustainability/environment/climatechange.html"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fastretailing.com/eng/sustainability/report/pdf/VerificationReportEnv_en.pdf" TargetMode="External"/><Relationship Id="rId2" Type="http://schemas.openxmlformats.org/officeDocument/2006/relationships/hyperlink" Target="https://www.fastretailing.com/jp/sustainability/report/pdf/VerificationReportEnv_jp.pdf" TargetMode="External"/><Relationship Id="rId1" Type="http://schemas.openxmlformats.org/officeDocument/2006/relationships/hyperlink" Target="https://www.fastretailing.com/eng/sustainability/environment/climatechange.html"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fastretailing.com/eng/sustainability/report/pdf/VerificationReportEnv_en.pdf" TargetMode="External"/><Relationship Id="rId2" Type="http://schemas.openxmlformats.org/officeDocument/2006/relationships/hyperlink" Target="https://www.fastretailing.com/jp/sustainability/report/pdf/VerificationReportEnv_jp.pdf" TargetMode="External"/><Relationship Id="rId1" Type="http://schemas.openxmlformats.org/officeDocument/2006/relationships/hyperlink" Target="https://www.fastretailing.com/eng/sustainability/environment/energy.html"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fastretailing.com/eng/sustainability/environment/water.html"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fastretailing.com/eng/sustainability/environment/wast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35"/>
  <sheetViews>
    <sheetView showGridLines="0" view="pageBreakPreview" zoomScaleNormal="100" zoomScaleSheetLayoutView="100" workbookViewId="0">
      <selection sqref="A1:B1"/>
    </sheetView>
  </sheetViews>
  <sheetFormatPr baseColWidth="10" defaultColWidth="8.83203125" defaultRowHeight="15"/>
  <cols>
    <col min="1" max="2" width="72.5" customWidth="1"/>
  </cols>
  <sheetData>
    <row r="1" spans="1:3" ht="30">
      <c r="A1" s="512" t="s">
        <v>0</v>
      </c>
      <c r="B1" s="513"/>
    </row>
    <row r="2" spans="1:3" ht="11" customHeight="1">
      <c r="A2" s="310"/>
    </row>
    <row r="3" spans="1:3" ht="32">
      <c r="B3" s="505" t="s">
        <v>1</v>
      </c>
    </row>
    <row r="4" spans="1:3">
      <c r="A4" s="121"/>
    </row>
    <row r="5" spans="1:3" ht="104" customHeight="1">
      <c r="A5" s="511" t="s">
        <v>2</v>
      </c>
      <c r="B5" s="511"/>
    </row>
    <row r="6" spans="1:3" ht="12.5" customHeight="1">
      <c r="A6" s="113"/>
    </row>
    <row r="7" spans="1:3" ht="23.75" customHeight="1">
      <c r="A7" s="311" t="s">
        <v>3</v>
      </c>
    </row>
    <row r="8" spans="1:3" ht="17" customHeight="1">
      <c r="A8" s="143" t="s">
        <v>4</v>
      </c>
    </row>
    <row r="10" spans="1:3" ht="20">
      <c r="A10" s="311" t="s">
        <v>5</v>
      </c>
      <c r="B10" s="312" t="s">
        <v>6</v>
      </c>
    </row>
    <row r="11" spans="1:3">
      <c r="A11" s="38" t="s">
        <v>7</v>
      </c>
      <c r="B11" s="38" t="s">
        <v>8</v>
      </c>
      <c r="C11" s="7"/>
    </row>
    <row r="12" spans="1:3">
      <c r="A12" s="38" t="s">
        <v>9</v>
      </c>
      <c r="B12" s="313" t="s">
        <v>10</v>
      </c>
      <c r="C12" s="7"/>
    </row>
    <row r="13" spans="1:3">
      <c r="A13" s="38" t="s">
        <v>11</v>
      </c>
      <c r="B13" s="38" t="s">
        <v>12</v>
      </c>
      <c r="C13" s="7"/>
    </row>
    <row r="14" spans="1:3">
      <c r="A14" s="38" t="s">
        <v>13</v>
      </c>
      <c r="B14" s="39" t="s">
        <v>14</v>
      </c>
      <c r="C14" s="7"/>
    </row>
    <row r="15" spans="1:3" ht="16">
      <c r="A15" s="38" t="s">
        <v>15</v>
      </c>
      <c r="B15" s="363" t="s">
        <v>16</v>
      </c>
      <c r="C15" s="7"/>
    </row>
    <row r="16" spans="1:3">
      <c r="A16" s="38" t="s">
        <v>17</v>
      </c>
      <c r="B16" s="39" t="s">
        <v>18</v>
      </c>
      <c r="C16" s="7"/>
    </row>
    <row r="17" spans="1:3">
      <c r="A17" s="38" t="s">
        <v>19</v>
      </c>
      <c r="B17" s="39" t="s">
        <v>20</v>
      </c>
      <c r="C17" s="7"/>
    </row>
    <row r="18" spans="1:3" ht="16">
      <c r="A18" s="314" t="s">
        <v>21</v>
      </c>
      <c r="B18" s="39" t="s">
        <v>22</v>
      </c>
      <c r="C18" s="7"/>
    </row>
    <row r="19" spans="1:3" ht="30.75" customHeight="1">
      <c r="A19" s="314" t="s">
        <v>23</v>
      </c>
      <c r="B19" s="140" t="s">
        <v>24</v>
      </c>
      <c r="C19" s="140"/>
    </row>
    <row r="20" spans="1:3">
      <c r="A20" s="315"/>
      <c r="B20" s="316" t="s">
        <v>25</v>
      </c>
      <c r="C20" s="7"/>
    </row>
    <row r="21" spans="1:3" ht="20">
      <c r="A21" s="311" t="s">
        <v>26</v>
      </c>
      <c r="B21" s="39" t="s">
        <v>27</v>
      </c>
      <c r="C21" s="7"/>
    </row>
    <row r="22" spans="1:3">
      <c r="A22" s="38" t="s">
        <v>28</v>
      </c>
      <c r="B22" s="39" t="s">
        <v>29</v>
      </c>
      <c r="C22" s="7"/>
    </row>
    <row r="23" spans="1:3">
      <c r="B23" s="39" t="s">
        <v>30</v>
      </c>
      <c r="C23" s="7"/>
    </row>
    <row r="24" spans="1:3">
      <c r="A24" s="39"/>
      <c r="B24" s="39" t="s">
        <v>31</v>
      </c>
      <c r="C24" s="7"/>
    </row>
    <row r="25" spans="1:3">
      <c r="B25" s="39" t="s">
        <v>32</v>
      </c>
      <c r="C25" s="7"/>
    </row>
    <row r="26" spans="1:3">
      <c r="A26" s="39"/>
      <c r="B26" s="39" t="s">
        <v>33</v>
      </c>
      <c r="C26" s="7"/>
    </row>
    <row r="27" spans="1:3" ht="16">
      <c r="A27" s="39"/>
      <c r="B27" s="314" t="s">
        <v>34</v>
      </c>
      <c r="C27" s="7"/>
    </row>
    <row r="28" spans="1:3">
      <c r="A28" s="39"/>
      <c r="B28" s="39" t="s">
        <v>35</v>
      </c>
      <c r="C28" s="7"/>
    </row>
    <row r="29" spans="1:3" ht="16">
      <c r="A29" s="39"/>
      <c r="B29" s="314" t="s">
        <v>36</v>
      </c>
      <c r="C29" s="7"/>
    </row>
    <row r="30" spans="1:3">
      <c r="A30" s="39"/>
      <c r="B30" s="143" t="s">
        <v>37</v>
      </c>
      <c r="C30" s="7"/>
    </row>
    <row r="31" spans="1:3">
      <c r="A31" s="39"/>
      <c r="B31" s="143" t="s">
        <v>38</v>
      </c>
      <c r="C31" s="7"/>
    </row>
    <row r="32" spans="1:3" ht="18" customHeight="1">
      <c r="A32" s="38"/>
    </row>
    <row r="33" spans="1:2" ht="18" customHeight="1">
      <c r="A33" s="40"/>
    </row>
    <row r="34" spans="1:2" ht="18" customHeight="1"/>
    <row r="35" spans="1:2" ht="30">
      <c r="A35" s="351"/>
      <c r="B35" s="352"/>
    </row>
  </sheetData>
  <mergeCells count="2">
    <mergeCell ref="A5:B5"/>
    <mergeCell ref="A1:B1"/>
  </mergeCells>
  <phoneticPr fontId="4"/>
  <hyperlinks>
    <hyperlink ref="A22" location="'G-01'!A3" display="G-01 方針・取組み" xr:uid="{42C5C453-FE8C-46EA-96CE-7E54B53BFF6F}"/>
    <hyperlink ref="A11" location="'E-01'!A3" display="E-01 方針・目標" xr:uid="{E8C24C16-9AE1-4EAF-AD50-8E628FA073D9}"/>
    <hyperlink ref="A12" location="'E-02'!A3" display="E-02 CDPへの対応・評価" xr:uid="{DE209B2A-8F3B-4177-BE22-329C9EFBC975}"/>
    <hyperlink ref="A13" location="'E-03'!A3" display="E-03 温室効果ガス排出量（スコープ1・2）の推移（店舗・オフィス）［単位：t-CO2e]" xr:uid="{FAC3C5A3-4C0B-4C6B-B294-F02C1CC339BC}"/>
    <hyperlink ref="A14" location="'E-04'!A3" display="E-04 温室効果ガス排出量（スコープ3） 排出量の推移（サプライチェーン）［単位：t-CO2e］" xr:uid="{014F0BF9-0D73-41D2-AB36-067C1CBB258D}"/>
    <hyperlink ref="A15" location="'E-05'!A3" display="E-05 エネルギー使用量の推移 [単位: m3/kWh]" xr:uid="{1FBFB865-E20E-4F26-9E64-E53E0DCDC93A}"/>
    <hyperlink ref="A16" location="'E-06'!A3" display="E-06 水使用量の推移［単位：m3］" xr:uid="{E79CE749-D9FF-4903-B9E5-0EF8FB806BCC}"/>
    <hyperlink ref="A17" location="'E-07'!A3" display="E-07a 廃棄物排出量の推移［単位：トン］" xr:uid="{BC1EA30D-EA0C-48BB-A0CC-95656A76AE53}"/>
    <hyperlink ref="A19" location="'E-08'!A3" display="E-08 有害化学物質排出ゼロ（ZDHC: Zero Discharge of Hazardous Chemicals）排水基準に対する遵守率の推移［単位：%］" xr:uid="{05EAE951-74F9-4AF8-AD46-9A12B64BE5E3}"/>
    <hyperlink ref="B25" location="'S-12'!A3" display="S-12 女性管理職比率［単位：％］" xr:uid="{86697526-B82D-4DE7-99CC-3C91E3F3C0F0}"/>
    <hyperlink ref="B24" location="'S-11'!A3" display="S-11 女性社員比率［単位：％］" xr:uid="{9DC6CB3E-90C4-4772-974E-56C9550791CD}"/>
    <hyperlink ref="B23" location="'S-10'!A3" display="S-10　従業員向けホットライン相談件数［単位：件］" xr:uid="{7DA73A14-9429-4B22-A962-4C9E30B30E5A}"/>
    <hyperlink ref="B22" location="'S-09'!A3" display="S-09 従業員エンゲージメント調査" xr:uid="{B53EF7A2-488D-4D32-AE9B-8FEBABCB0D40}"/>
    <hyperlink ref="B21" location="'S-08'!A3" display="S-08 難民支援実績" xr:uid="{0270B52B-FBC0-4221-94CF-35DDE070EC0A}"/>
    <hyperlink ref="B20" location="'S-07'!A3" display="S-07 未来を担う若者への支援［単位：人］" xr:uid="{A7C72EED-7A0A-434E-9C1F-F7A8E371FA31}"/>
    <hyperlink ref="B19:C19" location="'S-10'!A3" display="S-10 コミュニティ投資実績" xr:uid="{77BE674F-A8AB-4FBE-8792-A9DEF375B45A}"/>
    <hyperlink ref="B18" location="'S-05'!A3" display="S-05 主要生産パートナーリスト" xr:uid="{39F231DC-C935-4A27-9A23-11DE36FE9B32}"/>
    <hyperlink ref="B17" location="'S-04d'!A3" display="S-04d 主要取引先におけるトレーニング実施工場数［単位：工場］" xr:uid="{2876EDB6-36F1-4F5D-906C-48312CF6B068}"/>
    <hyperlink ref="B16" location="'S-04c'!A3" display="S-04c　ファーストリテイリング主要取引先工場従業員向けホットラインに寄せられた相談案件実績" xr:uid="{454AD39C-54E9-4207-8BDF-984F9C8BF26B}"/>
    <hyperlink ref="B15" location="'S-04b'!A3" display="S-04b 労働環境モニタリング評価結果" xr:uid="{632058F5-3D2A-4911-97DE-05E819BB0749}"/>
    <hyperlink ref="B14" location="'S-04a'!A3" display="S-04a　サプライチェーンの透明性向上とトレーサビリティの確立" xr:uid="{46EEE29E-4847-4E3A-9039-B97E28BADF8D}"/>
    <hyperlink ref="B13" location="'S-03'!A3" display="S-03　お客様満足度［単位：％］" xr:uid="{22C56B92-C93A-44C7-A324-60DBB697274D}"/>
    <hyperlink ref="B11" location="'S-01'!A3" display="S-01 方針・考え方" xr:uid="{677B2A4E-3623-443E-9268-7C33CBEA4996}"/>
    <hyperlink ref="B12" location="'S-02'!A3" display="S-02 従業員の概要" xr:uid="{EE379534-FA35-4C91-AB21-9760D2F1D0E4}"/>
    <hyperlink ref="B19" location="'S-06'!A3" display="S-06 コミュニティ投資実績" xr:uid="{5BC7D21B-0FD2-4591-8C48-674C7C5F9863}"/>
    <hyperlink ref="B27" location="'S-14'!A3" display="S-14 Gender Pay Gap in Japan" xr:uid="{4A36CD5E-418E-4C56-A9F0-B333AD8371FC}"/>
    <hyperlink ref="B29" location="'S-16'!A3" display="S-16 Employee's Total Time of Training and the Average Number of Hours of Human Capacity Development" xr:uid="{6B046559-2B7C-4D86-84C1-B0CC48C72CBF}"/>
    <hyperlink ref="B30" location="'S-17'!A3" display="S-17 Lost-Time Injury Frequency Rate (LTIFR)" xr:uid="{F3BE9E58-B73D-43E2-B983-303F750C2FAC}"/>
    <hyperlink ref="B31" location="'S-18'!A3" display="S-18 Stress Check Inspection Rate" xr:uid="{6A2A9397-7FDF-474C-9FC9-4790B61613E2}"/>
    <hyperlink ref="B26" location="'S-13'!A3" display="S-13 % of Males Taking Childcare Leave, etc. " xr:uid="{0239D8C8-1592-49D5-8811-7CA2D7E8970B}"/>
    <hyperlink ref="B28" location="'S-15'!A3" display="S-15 % of Non-Japanese Nationals in Management Positions" xr:uid="{08D7FB3B-AD27-4E56-A5D2-7BD72F729267}"/>
    <hyperlink ref="A18" location="'E-07'!A3" display="E-07b リサイクル素材などの使用率［単位：%］" xr:uid="{0BE32119-597C-4F35-AFCA-9E8085F0A68B}"/>
    <hyperlink ref="A8" location="'Strategy, Targets &amp; Progress'!A3" display="Fast Retailing Sustainability Strategy, Targets and Progress" xr:uid="{3833984F-B990-464F-951D-D8945F53714F}"/>
  </hyperlinks>
  <pageMargins left="0.70866141732283472" right="0.70866141732283472" top="0.74803149606299213" bottom="0.74803149606299213" header="0.31496062992125984" footer="0.31496062992125984"/>
  <pageSetup paperSize="9" scale="53" fitToHeight="0" orientation="portrait" horizontalDpi="300" verticalDpi="300" r:id="rId1"/>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EAC4F-683C-4368-9ABB-762A0458F8A2}">
  <sheetPr>
    <tabColor theme="6" tint="-0.499984740745262"/>
    <pageSetUpPr fitToPage="1"/>
  </sheetPr>
  <dimension ref="A1:P15"/>
  <sheetViews>
    <sheetView showGridLines="0" view="pageBreakPreview" zoomScaleNormal="80" zoomScaleSheetLayoutView="100" workbookViewId="0"/>
  </sheetViews>
  <sheetFormatPr baseColWidth="10" defaultColWidth="9" defaultRowHeight="15"/>
  <cols>
    <col min="1" max="1" width="13.1640625" style="1" customWidth="1"/>
    <col min="2" max="2" width="14.1640625" style="1" customWidth="1"/>
    <col min="3" max="7" width="30.33203125" style="1" customWidth="1"/>
    <col min="8" max="8" width="15.6640625" style="1" bestFit="1" customWidth="1"/>
    <col min="9" max="14" width="10.33203125" style="1" customWidth="1"/>
    <col min="15" max="16" width="11.33203125" style="1" customWidth="1"/>
    <col min="17" max="20" width="10.33203125" style="1" customWidth="1"/>
    <col min="21" max="16384" width="9" style="1"/>
  </cols>
  <sheetData>
    <row r="1" spans="1:16" ht="22">
      <c r="A1" s="208" t="s">
        <v>114</v>
      </c>
      <c r="H1" s="209" t="s">
        <v>115</v>
      </c>
    </row>
    <row r="2" spans="1:16" s="225" customFormat="1" ht="24" customHeight="1">
      <c r="A2" s="533" t="s">
        <v>314</v>
      </c>
      <c r="B2" s="533"/>
      <c r="C2" s="533"/>
      <c r="D2" s="533"/>
      <c r="E2" s="533"/>
      <c r="F2" s="533"/>
      <c r="G2" s="533"/>
      <c r="H2" s="533"/>
      <c r="I2" s="1"/>
      <c r="J2" s="1"/>
    </row>
    <row r="3" spans="1:16" ht="19" customHeight="1">
      <c r="A3" s="248" t="s">
        <v>315</v>
      </c>
    </row>
    <row r="4" spans="1:16" ht="13.75" customHeight="1">
      <c r="A4" s="227" t="s">
        <v>306</v>
      </c>
      <c r="B4" s="613" t="s">
        <v>316</v>
      </c>
      <c r="C4" s="614"/>
      <c r="D4" s="614"/>
      <c r="E4" s="614"/>
      <c r="F4" s="614"/>
      <c r="G4" s="615"/>
      <c r="H4" s="121"/>
      <c r="I4" s="90"/>
      <c r="J4" s="90"/>
      <c r="K4" s="90"/>
      <c r="L4" s="90"/>
    </row>
    <row r="5" spans="1:16" s="5" customFormat="1" ht="16">
      <c r="A5" s="291"/>
      <c r="B5" s="237" t="s">
        <v>235</v>
      </c>
      <c r="C5" s="237" t="s">
        <v>317</v>
      </c>
      <c r="D5" s="237" t="s">
        <v>252</v>
      </c>
      <c r="E5" s="237" t="s">
        <v>318</v>
      </c>
      <c r="F5" s="237" t="s">
        <v>254</v>
      </c>
      <c r="G5" s="237" t="s">
        <v>319</v>
      </c>
    </row>
    <row r="6" spans="1:16" s="5" customFormat="1" ht="46" customHeight="1">
      <c r="A6" s="520" t="s">
        <v>296</v>
      </c>
      <c r="B6" s="27" t="s">
        <v>320</v>
      </c>
      <c r="C6" s="292">
        <v>0.998</v>
      </c>
      <c r="D6" s="292">
        <v>0.999</v>
      </c>
      <c r="E6" s="292">
        <v>0.999</v>
      </c>
      <c r="F6" s="292">
        <v>0.997</v>
      </c>
      <c r="G6" s="292">
        <v>0.997</v>
      </c>
    </row>
    <row r="7" spans="1:16" s="5" customFormat="1" ht="75" customHeight="1">
      <c r="A7" s="520"/>
      <c r="B7" s="142" t="s">
        <v>212</v>
      </c>
      <c r="C7" s="447" t="s">
        <v>321</v>
      </c>
      <c r="D7" s="293" t="s">
        <v>322</v>
      </c>
      <c r="E7" s="293" t="s">
        <v>323</v>
      </c>
      <c r="F7" s="293" t="s">
        <v>323</v>
      </c>
      <c r="G7" s="293" t="s">
        <v>323</v>
      </c>
    </row>
    <row r="8" spans="1:16" s="5" customFormat="1" ht="15" customHeight="1">
      <c r="A8" s="565" t="s">
        <v>120</v>
      </c>
      <c r="B8" s="565"/>
      <c r="C8" s="565"/>
      <c r="D8" s="565"/>
      <c r="E8" s="565"/>
      <c r="F8" s="69"/>
      <c r="G8" s="69"/>
      <c r="H8" s="70"/>
      <c r="I8" s="70"/>
      <c r="J8" s="70"/>
      <c r="K8" s="70"/>
      <c r="L8" s="70"/>
      <c r="M8" s="70"/>
      <c r="N8" s="70"/>
    </row>
    <row r="9" spans="1:16" s="5" customFormat="1">
      <c r="A9" s="538" t="s">
        <v>144</v>
      </c>
      <c r="B9" s="565"/>
      <c r="C9" s="565"/>
      <c r="D9" s="565"/>
      <c r="E9" s="565"/>
      <c r="F9" s="69"/>
      <c r="G9" s="69"/>
      <c r="H9" s="70"/>
      <c r="I9" s="70"/>
      <c r="J9" s="70"/>
      <c r="K9" s="70"/>
      <c r="L9" s="70"/>
      <c r="M9" s="70"/>
      <c r="N9" s="70"/>
    </row>
    <row r="10" spans="1:16" s="5" customFormat="1" ht="20" customHeight="1">
      <c r="A10" s="70"/>
      <c r="B10" s="70"/>
      <c r="C10" s="70"/>
      <c r="D10" s="70"/>
      <c r="E10" s="70"/>
      <c r="F10" s="70"/>
      <c r="G10" s="70"/>
      <c r="H10" s="221" t="s">
        <v>113</v>
      </c>
      <c r="I10" s="70"/>
      <c r="J10" s="70"/>
      <c r="K10" s="70"/>
      <c r="L10" s="70"/>
      <c r="M10" s="70"/>
      <c r="N10" s="70"/>
    </row>
    <row r="11" spans="1:16">
      <c r="I11" s="70"/>
      <c r="J11" s="70"/>
      <c r="K11" s="70"/>
      <c r="L11" s="70"/>
      <c r="M11" s="70"/>
      <c r="N11" s="70"/>
      <c r="O11" s="5"/>
      <c r="P11" s="5"/>
    </row>
    <row r="12" spans="1:16">
      <c r="I12" s="70"/>
      <c r="J12" s="70"/>
      <c r="K12" s="70"/>
      <c r="L12" s="70"/>
      <c r="M12" s="70"/>
      <c r="N12" s="70"/>
      <c r="O12" s="5"/>
      <c r="P12" s="5"/>
    </row>
    <row r="13" spans="1:16">
      <c r="I13" s="70"/>
      <c r="J13" s="70"/>
      <c r="K13" s="70"/>
      <c r="L13" s="70"/>
      <c r="M13" s="70"/>
      <c r="N13" s="70"/>
      <c r="O13" s="5"/>
      <c r="P13" s="5"/>
    </row>
    <row r="14" spans="1:16">
      <c r="I14" s="70"/>
      <c r="J14" s="70"/>
      <c r="K14" s="70"/>
      <c r="L14" s="70"/>
      <c r="M14" s="70"/>
      <c r="N14" s="70"/>
      <c r="O14" s="5"/>
      <c r="P14" s="5"/>
    </row>
    <row r="15" spans="1:16">
      <c r="I15" s="70"/>
      <c r="J15" s="70"/>
      <c r="K15" s="70"/>
      <c r="L15" s="70"/>
      <c r="M15" s="70"/>
      <c r="N15" s="70"/>
      <c r="O15" s="5"/>
      <c r="P15" s="5"/>
    </row>
  </sheetData>
  <mergeCells count="5">
    <mergeCell ref="A2:H2"/>
    <mergeCell ref="B4:G4"/>
    <mergeCell ref="A6:A7"/>
    <mergeCell ref="A8:E8"/>
    <mergeCell ref="A9:E9"/>
  </mergeCells>
  <phoneticPr fontId="4"/>
  <hyperlinks>
    <hyperlink ref="A9" r:id="rId1" xr:uid="{BD6FC7A7-A8AD-4F41-B49C-EEBD5A431F8E}"/>
    <hyperlink ref="H10" location="'Table of Contents'!A1" display="Back to Contents" xr:uid="{2F762BFD-F0ED-4E63-8DB9-060B5B813412}"/>
  </hyperlinks>
  <pageMargins left="0.70866141732283472" right="0.70866141732283472" top="0.74803149606299213" bottom="0.74803149606299213" header="0.31496062992125984" footer="0.31496062992125984"/>
  <pageSetup paperSize="9" scale="42" fitToHeight="0" orientation="portrait" horizontalDpi="300" verticalDpi="300"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B2D15-68C8-48F9-A0B6-65CA1F6C6E2B}">
  <sheetPr codeName="Sheet12">
    <tabColor theme="5" tint="0.59999389629810485"/>
    <pageSetUpPr fitToPage="1"/>
  </sheetPr>
  <dimension ref="A1:L30"/>
  <sheetViews>
    <sheetView showGridLines="0" view="pageBreakPreview" zoomScaleNormal="100" zoomScaleSheetLayoutView="100" workbookViewId="0"/>
  </sheetViews>
  <sheetFormatPr baseColWidth="10" defaultColWidth="9" defaultRowHeight="15"/>
  <cols>
    <col min="1" max="1" width="3.83203125" style="7" customWidth="1"/>
    <col min="2" max="2" width="31.1640625" style="5" customWidth="1"/>
    <col min="3" max="3" width="54.83203125" style="5" bestFit="1" customWidth="1"/>
    <col min="4" max="4" width="65.6640625" style="5" customWidth="1"/>
    <col min="5" max="5" width="15.5" style="7" bestFit="1" customWidth="1"/>
    <col min="6" max="8" width="10.33203125" style="7" customWidth="1"/>
    <col min="9" max="16384" width="9" style="7"/>
  </cols>
  <sheetData>
    <row r="1" spans="1:12" ht="22">
      <c r="A1" s="99" t="s">
        <v>324</v>
      </c>
      <c r="B1" s="98"/>
      <c r="C1" s="98"/>
    </row>
    <row r="2" spans="1:12">
      <c r="A2" s="5"/>
    </row>
    <row r="3" spans="1:12" ht="13.75" customHeight="1">
      <c r="A3" s="2" t="s">
        <v>8</v>
      </c>
      <c r="B3" s="43"/>
      <c r="C3" s="43"/>
    </row>
    <row r="4" spans="1:12" ht="13.75" customHeight="1">
      <c r="A4" s="135"/>
      <c r="B4" s="136" t="s">
        <v>325</v>
      </c>
      <c r="C4" s="134" t="s">
        <v>326</v>
      </c>
      <c r="D4" s="42" t="s">
        <v>327</v>
      </c>
    </row>
    <row r="5" spans="1:12">
      <c r="A5" s="5"/>
    </row>
    <row r="6" spans="1:12" ht="13.75" customHeight="1">
      <c r="A6" s="49" t="s">
        <v>117</v>
      </c>
      <c r="B6" s="46" t="s">
        <v>118</v>
      </c>
      <c r="C6" s="46" t="s">
        <v>119</v>
      </c>
      <c r="D6" s="75" t="s">
        <v>120</v>
      </c>
      <c r="I6" s="5"/>
      <c r="J6" s="5"/>
      <c r="K6" s="5"/>
      <c r="L6" s="5"/>
    </row>
    <row r="7" spans="1:12" ht="13.75" customHeight="1">
      <c r="A7" s="92">
        <f>ROW()-6</f>
        <v>1</v>
      </c>
      <c r="B7" s="41" t="s">
        <v>328</v>
      </c>
      <c r="C7" s="21" t="s">
        <v>329</v>
      </c>
      <c r="D7" s="42" t="s">
        <v>330</v>
      </c>
    </row>
    <row r="8" spans="1:12" ht="13.75" customHeight="1">
      <c r="A8" s="92">
        <f t="shared" ref="A8:A26" si="0">ROW()-6</f>
        <v>2</v>
      </c>
      <c r="B8" s="41" t="s">
        <v>328</v>
      </c>
      <c r="C8" s="21" t="s">
        <v>149</v>
      </c>
      <c r="D8" s="42" t="s">
        <v>150</v>
      </c>
    </row>
    <row r="9" spans="1:12" ht="13.75" customHeight="1">
      <c r="A9" s="92">
        <f t="shared" si="0"/>
        <v>3</v>
      </c>
      <c r="B9" s="41" t="s">
        <v>331</v>
      </c>
      <c r="C9" s="21" t="s">
        <v>332</v>
      </c>
      <c r="D9" s="42" t="s">
        <v>333</v>
      </c>
    </row>
    <row r="10" spans="1:12" ht="13.75" customHeight="1">
      <c r="A10" s="92">
        <f t="shared" si="0"/>
        <v>4</v>
      </c>
      <c r="B10" s="41" t="s">
        <v>331</v>
      </c>
      <c r="C10" s="21" t="s">
        <v>334</v>
      </c>
      <c r="D10" s="42" t="s">
        <v>335</v>
      </c>
    </row>
    <row r="11" spans="1:12" ht="32">
      <c r="A11" s="92">
        <f t="shared" si="0"/>
        <v>5</v>
      </c>
      <c r="B11" s="41" t="s">
        <v>331</v>
      </c>
      <c r="C11" s="21" t="s">
        <v>336</v>
      </c>
      <c r="D11" s="42" t="s">
        <v>337</v>
      </c>
      <c r="I11" s="5"/>
      <c r="J11" s="5"/>
      <c r="K11" s="5"/>
      <c r="L11" s="5"/>
    </row>
    <row r="12" spans="1:12" ht="80">
      <c r="A12" s="92">
        <f t="shared" si="0"/>
        <v>6</v>
      </c>
      <c r="B12" s="41" t="s">
        <v>331</v>
      </c>
      <c r="C12" s="41" t="s">
        <v>338</v>
      </c>
      <c r="D12" s="42" t="s">
        <v>339</v>
      </c>
      <c r="I12" s="5"/>
      <c r="J12" s="5"/>
      <c r="K12" s="5"/>
      <c r="L12" s="5"/>
    </row>
    <row r="13" spans="1:12" ht="32">
      <c r="A13" s="92">
        <f t="shared" si="0"/>
        <v>7</v>
      </c>
      <c r="B13" s="41" t="s">
        <v>331</v>
      </c>
      <c r="C13" s="21" t="s">
        <v>340</v>
      </c>
      <c r="D13" s="432" t="s">
        <v>341</v>
      </c>
    </row>
    <row r="14" spans="1:12" ht="13.75" customHeight="1">
      <c r="A14" s="92">
        <f t="shared" si="0"/>
        <v>8</v>
      </c>
      <c r="B14" s="41" t="s">
        <v>331</v>
      </c>
      <c r="C14" s="21" t="s">
        <v>342</v>
      </c>
      <c r="D14" s="78" t="s">
        <v>343</v>
      </c>
      <c r="I14" s="5"/>
      <c r="J14" s="5"/>
      <c r="K14" s="5"/>
      <c r="L14" s="5"/>
    </row>
    <row r="15" spans="1:12" ht="16">
      <c r="A15" s="92">
        <f t="shared" si="0"/>
        <v>9</v>
      </c>
      <c r="B15" s="41" t="s">
        <v>344</v>
      </c>
      <c r="C15" s="21" t="s">
        <v>345</v>
      </c>
      <c r="D15" s="89" t="s">
        <v>346</v>
      </c>
    </row>
    <row r="16" spans="1:12" ht="16">
      <c r="A16" s="92">
        <f t="shared" si="0"/>
        <v>10</v>
      </c>
      <c r="B16" s="41" t="s">
        <v>344</v>
      </c>
      <c r="C16" s="21" t="s">
        <v>347</v>
      </c>
      <c r="D16" s="89" t="s">
        <v>348</v>
      </c>
    </row>
    <row r="17" spans="1:5" ht="32">
      <c r="A17" s="92">
        <f t="shared" si="0"/>
        <v>11</v>
      </c>
      <c r="B17" s="41" t="s">
        <v>344</v>
      </c>
      <c r="C17" s="21" t="s">
        <v>349</v>
      </c>
      <c r="D17" s="89" t="s">
        <v>350</v>
      </c>
    </row>
    <row r="18" spans="1:5" ht="16">
      <c r="A18" s="92">
        <f t="shared" si="0"/>
        <v>12</v>
      </c>
      <c r="B18" s="41" t="s">
        <v>344</v>
      </c>
      <c r="C18" s="21" t="s">
        <v>351</v>
      </c>
      <c r="D18" s="89" t="s">
        <v>352</v>
      </c>
    </row>
    <row r="19" spans="1:5" ht="32">
      <c r="A19" s="92">
        <f t="shared" si="0"/>
        <v>13</v>
      </c>
      <c r="B19" s="41" t="s">
        <v>344</v>
      </c>
      <c r="C19" s="21" t="s">
        <v>353</v>
      </c>
      <c r="D19" s="89" t="s">
        <v>354</v>
      </c>
    </row>
    <row r="20" spans="1:5" ht="16">
      <c r="A20" s="92">
        <f t="shared" si="0"/>
        <v>14</v>
      </c>
      <c r="B20" s="41" t="s">
        <v>355</v>
      </c>
      <c r="C20" s="21" t="s">
        <v>356</v>
      </c>
      <c r="D20" s="89" t="s">
        <v>357</v>
      </c>
    </row>
    <row r="21" spans="1:5" ht="160">
      <c r="A21" s="92">
        <f t="shared" si="0"/>
        <v>15</v>
      </c>
      <c r="B21" s="41" t="s">
        <v>355</v>
      </c>
      <c r="C21" s="10" t="s">
        <v>358</v>
      </c>
      <c r="D21" s="89" t="s">
        <v>359</v>
      </c>
    </row>
    <row r="22" spans="1:5" ht="16">
      <c r="A22" s="92">
        <f t="shared" si="0"/>
        <v>16</v>
      </c>
      <c r="B22" s="41" t="s">
        <v>355</v>
      </c>
      <c r="C22" s="10" t="s">
        <v>360</v>
      </c>
      <c r="D22" s="89" t="s">
        <v>361</v>
      </c>
    </row>
    <row r="23" spans="1:5" ht="16">
      <c r="A23" s="92">
        <f t="shared" si="0"/>
        <v>17</v>
      </c>
      <c r="B23" s="41" t="s">
        <v>355</v>
      </c>
      <c r="C23" s="10" t="s">
        <v>362</v>
      </c>
      <c r="D23" s="89" t="s">
        <v>363</v>
      </c>
    </row>
    <row r="24" spans="1:5" ht="16">
      <c r="A24" s="92">
        <f t="shared" si="0"/>
        <v>18</v>
      </c>
      <c r="B24" s="41" t="s">
        <v>355</v>
      </c>
      <c r="C24" s="10" t="s">
        <v>364</v>
      </c>
      <c r="D24" s="89" t="s">
        <v>365</v>
      </c>
    </row>
    <row r="25" spans="1:5" ht="32">
      <c r="A25" s="92">
        <f t="shared" si="0"/>
        <v>19</v>
      </c>
      <c r="B25" s="41" t="s">
        <v>355</v>
      </c>
      <c r="C25" s="10" t="s">
        <v>366</v>
      </c>
      <c r="D25" s="89" t="s">
        <v>367</v>
      </c>
    </row>
    <row r="26" spans="1:5" ht="48">
      <c r="A26" s="92">
        <f t="shared" si="0"/>
        <v>20</v>
      </c>
      <c r="B26" s="41" t="s">
        <v>355</v>
      </c>
      <c r="C26" s="10" t="s">
        <v>368</v>
      </c>
      <c r="D26" s="42" t="s">
        <v>369</v>
      </c>
    </row>
    <row r="27" spans="1:5">
      <c r="A27" s="5"/>
      <c r="E27" s="5"/>
    </row>
    <row r="28" spans="1:5">
      <c r="A28" s="5"/>
      <c r="E28" s="147" t="s">
        <v>113</v>
      </c>
    </row>
    <row r="29" spans="1:5">
      <c r="A29" s="5"/>
      <c r="E29" s="5"/>
    </row>
    <row r="30" spans="1:5">
      <c r="E30" s="5"/>
    </row>
  </sheetData>
  <phoneticPr fontId="4"/>
  <hyperlinks>
    <hyperlink ref="E28" location="'Table of Contents'!A1" display="Back to Contents" xr:uid="{1FF006C6-7417-448D-A5AE-9161F46CC8E0}"/>
    <hyperlink ref="D4" r:id="rId1" xr:uid="{1FCE5965-C414-4328-9B7B-624B393515BE}"/>
    <hyperlink ref="D7" r:id="rId2" xr:uid="{F8FDC8AB-35F8-4D53-A964-05261B10ADC2}"/>
    <hyperlink ref="D11" r:id="rId3" xr:uid="{23650AC4-4DE5-455A-B839-7362CBDE293B}"/>
    <hyperlink ref="D10" r:id="rId4" xr:uid="{C2F688D8-C0DA-4251-B380-5AC043CFC86C}"/>
    <hyperlink ref="D12" r:id="rId5" xr:uid="{18A7CDC3-BB8D-4229-8723-0EE5B69EC177}"/>
    <hyperlink ref="D13" r:id="rId6" xr:uid="{83E17472-CE73-4468-AFF1-E96E30D1BA35}"/>
    <hyperlink ref="D14" r:id="rId7" xr:uid="{01C5E09E-C161-4E4F-9D53-2F59A15F43A8}"/>
    <hyperlink ref="D15" r:id="rId8" xr:uid="{55C5343C-2D06-441D-A444-8FC7A1156038}"/>
    <hyperlink ref="D16" r:id="rId9" xr:uid="{F7C666AF-A3AB-47B9-A544-CB0EF4DFBA36}"/>
    <hyperlink ref="D17" r:id="rId10" xr:uid="{1F7D5DF9-E21A-4726-8631-735562EFB953}"/>
    <hyperlink ref="D18" r:id="rId11" xr:uid="{F1B16EC5-F216-41CA-807A-3146384F9A88}"/>
    <hyperlink ref="D19" r:id="rId12" xr:uid="{76DF81AD-57A9-42B7-80A4-BA53C198FFEB}"/>
    <hyperlink ref="D20" r:id="rId13" xr:uid="{BA9B405B-07CA-439D-890E-1AA4EEF304D1}"/>
    <hyperlink ref="D21" r:id="rId14" xr:uid="{2702B9AA-CEDA-40B7-915D-11C6949A8DCA}"/>
    <hyperlink ref="D22" r:id="rId15" xr:uid="{452DA8F8-F4CF-4603-A4FA-23E22DC052DF}"/>
    <hyperlink ref="D23" r:id="rId16" xr:uid="{6B6D41B5-0F5D-4A54-AE1F-07A5484991DF}"/>
    <hyperlink ref="D24" r:id="rId17" xr:uid="{E1A51FB8-3B52-4D96-86C2-11513C34D3D8}"/>
    <hyperlink ref="D8" r:id="rId18" xr:uid="{A3BCD993-E6EA-43A6-AD4F-FBC4EECBCB90}"/>
    <hyperlink ref="D9" r:id="rId19" xr:uid="{BD6AC65F-CC3D-42A9-979F-0A956DBE8F04}"/>
    <hyperlink ref="D25" r:id="rId20" xr:uid="{92DE656B-3674-4A19-9710-7D3F36116821}"/>
    <hyperlink ref="D26" r:id="rId21" xr:uid="{9C3189A2-0248-4859-A98F-E2DC9F1D0162}"/>
  </hyperlinks>
  <pageMargins left="0.70866141732283472" right="0.70866141732283472" top="0.74803149606299213" bottom="0.74803149606299213" header="0.31496062992125984" footer="0.31496062992125984"/>
  <pageSetup paperSize="9" scale="48" fitToHeight="0" orientation="portrait" verticalDpi="300" r:id="rId22"/>
  <colBreaks count="1" manualBreakCount="1">
    <brk id="8"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DD7D06D9-B113-44BF-A09D-70CB276766F5}">
          <x14:formula1>
            <xm:f>'Strategy, Targets &amp; Progress'!$A$6:$A$11</xm:f>
          </x14:formula1>
          <xm:sqref>B7:B26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CA097-6FF3-0942-BE51-E69B147CBAF0}">
  <sheetPr codeName="Sheet13">
    <tabColor theme="5" tint="0.59999389629810485"/>
  </sheetPr>
  <dimension ref="A1:P29"/>
  <sheetViews>
    <sheetView showGridLines="0" view="pageBreakPreview" zoomScaleNormal="100" zoomScaleSheetLayoutView="100" zoomScalePageLayoutView="52" workbookViewId="0"/>
  </sheetViews>
  <sheetFormatPr baseColWidth="10" defaultColWidth="9" defaultRowHeight="15"/>
  <cols>
    <col min="1" max="1" width="26.5" style="7" customWidth="1"/>
    <col min="2" max="2" width="25.33203125" style="7" customWidth="1"/>
    <col min="3" max="8" width="19.5" style="7" customWidth="1"/>
    <col min="9" max="9" width="16.1640625" style="7" bestFit="1" customWidth="1"/>
    <col min="10" max="13" width="9.83203125" style="7" customWidth="1"/>
    <col min="14" max="14" width="11" style="7" customWidth="1"/>
    <col min="15" max="17" width="9.83203125" style="7" customWidth="1"/>
    <col min="18" max="21" width="10.33203125" style="7" customWidth="1"/>
    <col min="22" max="16384" width="9" style="7"/>
  </cols>
  <sheetData>
    <row r="1" spans="1:16" ht="22">
      <c r="A1" s="99" t="s">
        <v>324</v>
      </c>
      <c r="C1" s="22"/>
      <c r="D1" s="30"/>
      <c r="E1" s="3"/>
      <c r="F1" s="3"/>
      <c r="G1" s="3"/>
      <c r="H1" s="3"/>
      <c r="I1" s="3"/>
      <c r="J1" s="3"/>
      <c r="K1" s="3"/>
      <c r="L1" s="3"/>
      <c r="M1" s="3"/>
      <c r="N1" s="3"/>
      <c r="O1" s="3"/>
      <c r="P1" s="3"/>
    </row>
    <row r="2" spans="1:16">
      <c r="A2" s="16"/>
    </row>
    <row r="3" spans="1:16">
      <c r="A3" s="6" t="s">
        <v>10</v>
      </c>
      <c r="C3" s="6"/>
    </row>
    <row r="4" spans="1:16" ht="16">
      <c r="A4" s="6" t="s">
        <v>370</v>
      </c>
      <c r="C4" s="6"/>
    </row>
    <row r="5" spans="1:16" ht="16">
      <c r="A5" s="55" t="s">
        <v>234</v>
      </c>
      <c r="B5" s="51" t="s">
        <v>371</v>
      </c>
      <c r="C5" s="62"/>
      <c r="D5" s="47" t="s">
        <v>372</v>
      </c>
      <c r="E5" s="47" t="s">
        <v>167</v>
      </c>
      <c r="F5" s="47" t="s">
        <v>214</v>
      </c>
      <c r="G5" s="47" t="s">
        <v>169</v>
      </c>
      <c r="H5" s="47" t="s">
        <v>239</v>
      </c>
    </row>
    <row r="6" spans="1:16" ht="16">
      <c r="A6" s="60" t="s">
        <v>373</v>
      </c>
      <c r="B6" s="144" t="s">
        <v>374</v>
      </c>
      <c r="C6" s="37" t="s">
        <v>375</v>
      </c>
      <c r="D6" s="132">
        <v>13259</v>
      </c>
      <c r="E6" s="132">
        <v>13472</v>
      </c>
      <c r="F6" s="132">
        <v>12698</v>
      </c>
      <c r="G6" s="132">
        <v>12482</v>
      </c>
      <c r="H6" s="400">
        <v>12374</v>
      </c>
      <c r="I6" s="131"/>
      <c r="J6" s="131"/>
    </row>
    <row r="7" spans="1:16" ht="16">
      <c r="A7" s="60"/>
      <c r="B7" s="60"/>
      <c r="C7" s="37" t="s">
        <v>376</v>
      </c>
      <c r="D7" s="132">
        <v>29562</v>
      </c>
      <c r="E7" s="132">
        <v>29334</v>
      </c>
      <c r="F7" s="132">
        <v>25261</v>
      </c>
      <c r="G7" s="132">
        <v>22781</v>
      </c>
      <c r="H7" s="400">
        <v>19703</v>
      </c>
      <c r="I7" s="131"/>
      <c r="J7" s="131"/>
    </row>
    <row r="8" spans="1:16">
      <c r="A8" s="60"/>
      <c r="B8" s="58"/>
      <c r="C8" s="37" t="s">
        <v>281</v>
      </c>
      <c r="D8" s="132">
        <v>42821</v>
      </c>
      <c r="E8" s="132">
        <v>42806</v>
      </c>
      <c r="F8" s="132">
        <v>37959</v>
      </c>
      <c r="G8" s="132">
        <f t="shared" ref="G8" si="0">G6+G7</f>
        <v>35263</v>
      </c>
      <c r="H8" s="400">
        <v>32077</v>
      </c>
      <c r="I8" s="131"/>
      <c r="J8" s="131"/>
    </row>
    <row r="9" spans="1:16" ht="16">
      <c r="A9" s="60"/>
      <c r="B9" s="59" t="s">
        <v>377</v>
      </c>
      <c r="C9" s="37" t="s">
        <v>375</v>
      </c>
      <c r="D9" s="132">
        <v>44468</v>
      </c>
      <c r="E9" s="132">
        <v>42117</v>
      </c>
      <c r="F9" s="132">
        <v>44878</v>
      </c>
      <c r="G9" s="132">
        <v>47389</v>
      </c>
      <c r="H9" s="400">
        <v>48080</v>
      </c>
      <c r="I9" s="131"/>
      <c r="J9" s="131"/>
    </row>
    <row r="10" spans="1:16" ht="16">
      <c r="A10" s="60"/>
      <c r="B10" s="61"/>
      <c r="C10" s="37" t="s">
        <v>376</v>
      </c>
      <c r="D10" s="132">
        <v>41203</v>
      </c>
      <c r="E10" s="132">
        <v>33802</v>
      </c>
      <c r="F10" s="132">
        <v>30852</v>
      </c>
      <c r="G10" s="132">
        <v>31568</v>
      </c>
      <c r="H10" s="400">
        <v>32442</v>
      </c>
      <c r="I10" s="131"/>
      <c r="J10" s="131"/>
    </row>
    <row r="11" spans="1:16">
      <c r="A11" s="60"/>
      <c r="B11" s="58"/>
      <c r="C11" s="37" t="s">
        <v>281</v>
      </c>
      <c r="D11" s="132">
        <v>85671</v>
      </c>
      <c r="E11" s="132">
        <v>75919</v>
      </c>
      <c r="F11" s="132">
        <v>75730</v>
      </c>
      <c r="G11" s="132">
        <f t="shared" ref="G11" si="1">G9+G10</f>
        <v>78957</v>
      </c>
      <c r="H11" s="400">
        <v>80522</v>
      </c>
      <c r="I11" s="131"/>
      <c r="J11" s="131"/>
    </row>
    <row r="12" spans="1:16" ht="16">
      <c r="A12" s="60"/>
      <c r="B12" s="59" t="s">
        <v>281</v>
      </c>
      <c r="C12" s="37" t="s">
        <v>375</v>
      </c>
      <c r="D12" s="132">
        <v>57727</v>
      </c>
      <c r="E12" s="132">
        <v>55589</v>
      </c>
      <c r="F12" s="132">
        <v>57576</v>
      </c>
      <c r="G12" s="132">
        <f t="shared" ref="G12:G13" si="2">+G6+G9</f>
        <v>59871</v>
      </c>
      <c r="H12" s="400">
        <v>60454</v>
      </c>
      <c r="I12" s="131"/>
      <c r="J12" s="131"/>
    </row>
    <row r="13" spans="1:16" ht="16">
      <c r="A13" s="60"/>
      <c r="B13" s="61"/>
      <c r="C13" s="37" t="s">
        <v>376</v>
      </c>
      <c r="D13" s="132">
        <v>70765</v>
      </c>
      <c r="E13" s="132">
        <v>63136</v>
      </c>
      <c r="F13" s="132">
        <v>56113</v>
      </c>
      <c r="G13" s="132">
        <f t="shared" si="2"/>
        <v>54349</v>
      </c>
      <c r="H13" s="400">
        <v>52145</v>
      </c>
      <c r="I13" s="131"/>
      <c r="J13" s="131"/>
    </row>
    <row r="14" spans="1:16">
      <c r="A14" s="58"/>
      <c r="B14" s="58"/>
      <c r="C14" s="37" t="s">
        <v>281</v>
      </c>
      <c r="D14" s="132">
        <v>128492</v>
      </c>
      <c r="E14" s="132">
        <v>118725</v>
      </c>
      <c r="F14" s="132">
        <v>113689</v>
      </c>
      <c r="G14" s="132">
        <f t="shared" ref="G14" si="3">G12+G13</f>
        <v>114220</v>
      </c>
      <c r="H14" s="400">
        <v>112599</v>
      </c>
      <c r="I14" s="131"/>
      <c r="J14" s="131"/>
    </row>
    <row r="15" spans="1:16">
      <c r="A15" s="56" t="s">
        <v>378</v>
      </c>
      <c r="C15" s="56"/>
      <c r="D15" s="57"/>
      <c r="E15" s="57"/>
      <c r="F15" s="57"/>
      <c r="G15" s="57"/>
      <c r="H15" s="57"/>
    </row>
    <row r="16" spans="1:16">
      <c r="A16" t="s">
        <v>379</v>
      </c>
      <c r="C16" s="56"/>
      <c r="D16" s="57"/>
      <c r="E16" s="57"/>
      <c r="F16" s="57"/>
      <c r="G16" s="57"/>
      <c r="H16" s="57"/>
    </row>
    <row r="17" spans="1:16">
      <c r="A17" s="56" t="s">
        <v>380</v>
      </c>
      <c r="C17" s="56"/>
      <c r="D17" s="57"/>
      <c r="E17" s="57"/>
      <c r="F17" s="57"/>
      <c r="G17" s="57"/>
      <c r="H17" s="57"/>
    </row>
    <row r="18" spans="1:16">
      <c r="A18" s="91" t="s">
        <v>120</v>
      </c>
    </row>
    <row r="19" spans="1:16">
      <c r="A19" s="118" t="s">
        <v>381</v>
      </c>
    </row>
    <row r="20" spans="1:16">
      <c r="A20" s="56"/>
      <c r="C20" s="56"/>
      <c r="D20" s="57"/>
      <c r="E20" s="57"/>
      <c r="F20" s="57"/>
      <c r="G20" s="57"/>
      <c r="H20" s="57"/>
    </row>
    <row r="21" spans="1:16">
      <c r="A21" s="56"/>
      <c r="C21" s="56"/>
      <c r="D21" s="57"/>
      <c r="E21" s="57"/>
      <c r="F21" s="57"/>
      <c r="G21" s="57"/>
      <c r="H21" s="57"/>
    </row>
    <row r="22" spans="1:16">
      <c r="A22" s="616" t="s">
        <v>382</v>
      </c>
      <c r="B22" s="616"/>
      <c r="C22" s="616"/>
      <c r="D22" s="616"/>
      <c r="E22" s="616"/>
      <c r="F22" s="616"/>
    </row>
    <row r="23" spans="1:16" ht="32">
      <c r="A23" s="55" t="s">
        <v>234</v>
      </c>
      <c r="B23" s="617" t="s">
        <v>371</v>
      </c>
      <c r="C23" s="617"/>
      <c r="D23" s="47" t="s">
        <v>383</v>
      </c>
      <c r="E23" s="47" t="s">
        <v>384</v>
      </c>
      <c r="F23" s="47" t="s">
        <v>385</v>
      </c>
      <c r="G23" s="47" t="s">
        <v>386</v>
      </c>
      <c r="H23" s="47" t="s">
        <v>387</v>
      </c>
      <c r="I23" s="17"/>
      <c r="J23" s="17"/>
      <c r="K23" s="17"/>
      <c r="L23" s="14"/>
      <c r="M23" s="5"/>
      <c r="N23" s="5"/>
      <c r="O23" s="5"/>
      <c r="P23" s="5"/>
    </row>
    <row r="24" spans="1:16" ht="35.25" customHeight="1">
      <c r="A24" s="88" t="s">
        <v>388</v>
      </c>
      <c r="B24" s="618" t="s">
        <v>389</v>
      </c>
      <c r="C24" s="618"/>
      <c r="D24" s="21">
        <v>44</v>
      </c>
      <c r="E24" s="21">
        <v>37</v>
      </c>
      <c r="F24" s="21">
        <v>44</v>
      </c>
      <c r="G24" s="21">
        <v>57</v>
      </c>
      <c r="H24" s="21">
        <v>51</v>
      </c>
      <c r="I24" s="16"/>
      <c r="J24" s="16"/>
      <c r="K24" s="16"/>
    </row>
    <row r="25" spans="1:16">
      <c r="A25" s="16"/>
    </row>
    <row r="26" spans="1:16">
      <c r="F26" s="28"/>
      <c r="I26" s="147" t="s">
        <v>113</v>
      </c>
    </row>
    <row r="28" spans="1:16">
      <c r="A28" s="16"/>
    </row>
    <row r="29" spans="1:16">
      <c r="A29" s="16"/>
    </row>
  </sheetData>
  <mergeCells count="3">
    <mergeCell ref="A22:F22"/>
    <mergeCell ref="B23:C23"/>
    <mergeCell ref="B24:C24"/>
  </mergeCells>
  <phoneticPr fontId="4"/>
  <hyperlinks>
    <hyperlink ref="A19" r:id="rId1" xr:uid="{FD693502-6376-42B5-BAC9-B386D65C0405}"/>
    <hyperlink ref="I26" location="'Table of Contents'!A1" display="Back to Contents" xr:uid="{CA793395-24B9-4FF1-A2A2-9C46FC025753}"/>
  </hyperlinks>
  <pageMargins left="0.70866141732283472" right="0.70866141732283472" top="0.74803149606299213" bottom="0.74803149606299213" header="0.31496062992125984" footer="0.31496062992125984"/>
  <pageSetup paperSize="9" scale="40" orientation="portrait" verticalDpi="300" r:id="rId2"/>
  <colBreaks count="1" manualBreakCount="1">
    <brk id="21"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0241F-F346-47D9-858E-0A160E43C5A3}">
  <sheetPr codeName="Sheet14">
    <tabColor theme="5" tint="0.59999389629810485"/>
  </sheetPr>
  <dimension ref="A1:M12"/>
  <sheetViews>
    <sheetView showGridLines="0" view="pageBreakPreview" zoomScaleNormal="100" zoomScaleSheetLayoutView="100" workbookViewId="0"/>
  </sheetViews>
  <sheetFormatPr baseColWidth="10" defaultColWidth="9" defaultRowHeight="15"/>
  <cols>
    <col min="1" max="1" width="18.5" style="5" customWidth="1"/>
    <col min="2" max="2" width="18.83203125" style="5" customWidth="1"/>
    <col min="3" max="7" width="15.5" style="7" customWidth="1"/>
    <col min="8" max="8" width="4.1640625" style="7" customWidth="1"/>
    <col min="9" max="9" width="15.5" style="7" bestFit="1" customWidth="1"/>
    <col min="10" max="10" width="9.83203125" style="7" customWidth="1"/>
    <col min="11" max="11" width="11" style="7" customWidth="1"/>
    <col min="12" max="14" width="9.83203125" style="7" customWidth="1"/>
    <col min="15" max="18" width="10.33203125" style="7" customWidth="1"/>
    <col min="19" max="16384" width="9" style="7"/>
  </cols>
  <sheetData>
    <row r="1" spans="1:13" ht="22">
      <c r="A1" s="99" t="s">
        <v>324</v>
      </c>
      <c r="C1" s="3"/>
      <c r="D1" s="3"/>
      <c r="E1" s="3"/>
      <c r="F1" s="3"/>
      <c r="G1" s="3"/>
      <c r="H1" s="3"/>
      <c r="I1" s="100" t="s">
        <v>390</v>
      </c>
      <c r="J1" s="3"/>
      <c r="K1" s="3"/>
      <c r="L1" s="3"/>
      <c r="M1" s="3"/>
    </row>
    <row r="2" spans="1:13">
      <c r="A2" s="100" t="s">
        <v>391</v>
      </c>
      <c r="B2" s="100"/>
      <c r="C2" s="104"/>
      <c r="D2" s="104"/>
      <c r="E2" s="104"/>
      <c r="F2" s="104"/>
      <c r="G2" s="104"/>
      <c r="H2" s="100"/>
      <c r="I2" s="100"/>
    </row>
    <row r="3" spans="1:13">
      <c r="A3" s="2" t="s">
        <v>392</v>
      </c>
    </row>
    <row r="4" spans="1:13" s="54" customFormat="1" ht="13.75" customHeight="1">
      <c r="A4" s="55" t="s">
        <v>234</v>
      </c>
      <c r="B4" s="51" t="s">
        <v>371</v>
      </c>
      <c r="C4" s="47" t="s">
        <v>372</v>
      </c>
      <c r="D4" s="47" t="s">
        <v>167</v>
      </c>
      <c r="E4" s="47" t="s">
        <v>214</v>
      </c>
      <c r="F4" s="47" t="s">
        <v>169</v>
      </c>
      <c r="G4" s="47" t="s">
        <v>239</v>
      </c>
      <c r="H4" s="53"/>
      <c r="I4" s="53"/>
      <c r="J4" s="53"/>
      <c r="K4" s="53"/>
    </row>
    <row r="5" spans="1:13" ht="32">
      <c r="A5" s="41" t="s">
        <v>393</v>
      </c>
      <c r="B5" s="41" t="s">
        <v>394</v>
      </c>
      <c r="C5" s="21">
        <v>96</v>
      </c>
      <c r="D5" s="21">
        <v>91</v>
      </c>
      <c r="E5" s="8">
        <v>85</v>
      </c>
      <c r="F5" s="8">
        <v>88</v>
      </c>
      <c r="G5" s="8">
        <v>89</v>
      </c>
      <c r="H5" s="18"/>
      <c r="I5" s="18"/>
      <c r="J5" s="18"/>
      <c r="K5" s="18"/>
    </row>
    <row r="6" spans="1:13" ht="29" customHeight="1">
      <c r="A6" s="619" t="s">
        <v>395</v>
      </c>
      <c r="B6" s="619"/>
      <c r="C6" s="619"/>
      <c r="D6" s="619"/>
      <c r="E6" s="619"/>
      <c r="F6" s="619"/>
      <c r="G6" s="619"/>
      <c r="H6" s="129"/>
      <c r="I6" s="129"/>
      <c r="J6" s="18"/>
      <c r="K6" s="18"/>
    </row>
    <row r="7" spans="1:13">
      <c r="A7" s="7" t="s">
        <v>396</v>
      </c>
      <c r="C7"/>
      <c r="H7" s="18"/>
      <c r="I7" s="18"/>
      <c r="J7" s="18"/>
      <c r="K7" s="18"/>
    </row>
    <row r="8" spans="1:13">
      <c r="C8"/>
      <c r="H8" s="18"/>
      <c r="I8" s="18"/>
      <c r="J8" s="18"/>
      <c r="K8" s="18"/>
    </row>
    <row r="9" spans="1:13" ht="16">
      <c r="A9" s="69" t="s">
        <v>120</v>
      </c>
    </row>
    <row r="10" spans="1:13">
      <c r="A10" s="24" t="s">
        <v>397</v>
      </c>
    </row>
    <row r="12" spans="1:13">
      <c r="I12" s="147" t="s">
        <v>113</v>
      </c>
    </row>
  </sheetData>
  <mergeCells count="1">
    <mergeCell ref="A6:G6"/>
  </mergeCells>
  <phoneticPr fontId="4"/>
  <hyperlinks>
    <hyperlink ref="I12" location="'Table of Contents'!A1" display="Back to Contents" xr:uid="{6801CCDF-3A8A-4A3A-A5D2-FBFB7FB9486B}"/>
    <hyperlink ref="A10" r:id="rId1" xr:uid="{DCD8BBCD-F611-4B42-AD84-6B81ACC68628}"/>
  </hyperlinks>
  <pageMargins left="0.70866141732283472" right="0.70866141732283472" top="0.74803149606299213" bottom="0.74803149606299213" header="0.31496062992125984" footer="0.31496062992125984"/>
  <pageSetup paperSize="9" scale="58" orientation="portrait" verticalDpi="300" r:id="rId2"/>
  <colBreaks count="1" manualBreakCount="1">
    <brk id="1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633D8-B522-44A2-8752-5CE281125FE8}">
  <sheetPr>
    <tabColor theme="5" tint="0.59999389629810485"/>
    <pageSetUpPr fitToPage="1"/>
  </sheetPr>
  <dimension ref="A1:J17"/>
  <sheetViews>
    <sheetView showGridLines="0" view="pageBreakPreview" zoomScale="110" zoomScaleNormal="100" zoomScaleSheetLayoutView="110" workbookViewId="0"/>
  </sheetViews>
  <sheetFormatPr baseColWidth="10" defaultColWidth="8.83203125" defaultRowHeight="15"/>
  <cols>
    <col min="1" max="1" width="11" customWidth="1"/>
    <col min="2" max="6" width="18.83203125" customWidth="1"/>
    <col min="7" max="7" width="16" bestFit="1" customWidth="1"/>
    <col min="8" max="8" width="11" customWidth="1"/>
    <col min="9" max="11" width="9.83203125" customWidth="1"/>
    <col min="12" max="15" width="10.33203125" customWidth="1"/>
  </cols>
  <sheetData>
    <row r="1" spans="1:10" ht="22">
      <c r="A1" s="99" t="s">
        <v>324</v>
      </c>
      <c r="B1" s="99"/>
      <c r="C1" s="3"/>
      <c r="D1" s="3"/>
      <c r="E1" s="3"/>
      <c r="F1" s="3"/>
      <c r="G1" s="100" t="s">
        <v>398</v>
      </c>
      <c r="H1" s="3"/>
      <c r="I1" s="3"/>
      <c r="J1" s="3"/>
    </row>
    <row r="2" spans="1:10">
      <c r="A2" s="100" t="s">
        <v>399</v>
      </c>
      <c r="B2" s="100"/>
      <c r="C2" s="104"/>
      <c r="D2" s="104"/>
      <c r="E2" s="100"/>
      <c r="F2" s="100"/>
      <c r="G2" s="100"/>
    </row>
    <row r="3" spans="1:10">
      <c r="A3" s="9" t="s">
        <v>14</v>
      </c>
      <c r="B3" s="6"/>
    </row>
    <row r="4" spans="1:10" ht="40.5" customHeight="1">
      <c r="A4" s="137" t="s">
        <v>164</v>
      </c>
      <c r="B4" s="535" t="s">
        <v>400</v>
      </c>
      <c r="C4" s="535"/>
      <c r="D4" s="535"/>
      <c r="E4" s="535"/>
      <c r="F4" s="536"/>
    </row>
    <row r="5" spans="1:10">
      <c r="A5" s="454"/>
      <c r="B5" s="121"/>
      <c r="C5" s="121"/>
      <c r="D5" s="121"/>
      <c r="E5" s="121"/>
    </row>
    <row r="6" spans="1:10" ht="115.5" customHeight="1">
      <c r="A6" s="457" t="s">
        <v>401</v>
      </c>
      <c r="B6" s="621" t="s">
        <v>402</v>
      </c>
      <c r="C6" s="622"/>
      <c r="D6" s="622"/>
      <c r="E6" s="622"/>
      <c r="F6" s="623"/>
    </row>
    <row r="7" spans="1:10" ht="179.25" customHeight="1">
      <c r="A7" s="122"/>
      <c r="B7" s="624" t="s">
        <v>403</v>
      </c>
      <c r="C7" s="620"/>
      <c r="D7" s="620"/>
      <c r="E7" s="620"/>
      <c r="F7" s="625"/>
    </row>
    <row r="8" spans="1:10" ht="138" customHeight="1">
      <c r="A8" s="455"/>
      <c r="B8" s="626" t="s">
        <v>404</v>
      </c>
      <c r="C8" s="627"/>
      <c r="D8" s="627"/>
      <c r="E8" s="627"/>
      <c r="F8" s="628"/>
    </row>
    <row r="9" spans="1:10" ht="19.5" customHeight="1">
      <c r="A9" s="458" t="s">
        <v>405</v>
      </c>
      <c r="D9" s="36"/>
      <c r="E9" s="36"/>
    </row>
    <row r="10" spans="1:10" ht="33" customHeight="1">
      <c r="A10" s="629" t="s">
        <v>406</v>
      </c>
      <c r="B10" s="629"/>
      <c r="C10" s="629"/>
      <c r="D10" s="629"/>
      <c r="E10" s="629"/>
      <c r="F10" s="629"/>
    </row>
    <row r="11" spans="1:10" ht="48" customHeight="1">
      <c r="A11" s="620" t="s">
        <v>407</v>
      </c>
      <c r="B11" s="620"/>
      <c r="C11" s="620"/>
      <c r="D11" s="620"/>
      <c r="E11" s="620"/>
      <c r="F11" s="620"/>
      <c r="G11" s="121"/>
    </row>
    <row r="12" spans="1:10" ht="36" customHeight="1">
      <c r="A12" s="620" t="s">
        <v>408</v>
      </c>
      <c r="B12" s="620"/>
      <c r="C12" s="620"/>
      <c r="D12" s="620"/>
      <c r="E12" s="620"/>
      <c r="F12" s="620"/>
      <c r="G12" s="121"/>
    </row>
    <row r="13" spans="1:10">
      <c r="A13" s="121"/>
      <c r="B13" s="121"/>
      <c r="C13" s="121"/>
      <c r="D13" s="121"/>
      <c r="E13" s="121"/>
      <c r="F13" s="121"/>
      <c r="G13" s="121"/>
    </row>
    <row r="14" spans="1:10">
      <c r="A14" t="s">
        <v>120</v>
      </c>
    </row>
    <row r="15" spans="1:10">
      <c r="A15" s="26" t="s">
        <v>409</v>
      </c>
      <c r="C15" s="35"/>
      <c r="D15" s="35"/>
      <c r="E15" s="35"/>
      <c r="F15" s="35"/>
    </row>
    <row r="16" spans="1:10">
      <c r="A16" s="456" t="s">
        <v>150</v>
      </c>
    </row>
    <row r="17" spans="7:7">
      <c r="G17" s="147" t="s">
        <v>113</v>
      </c>
    </row>
  </sheetData>
  <mergeCells count="7">
    <mergeCell ref="A11:F11"/>
    <mergeCell ref="A12:F12"/>
    <mergeCell ref="B4:F4"/>
    <mergeCell ref="B6:F6"/>
    <mergeCell ref="B7:F7"/>
    <mergeCell ref="B8:F8"/>
    <mergeCell ref="A10:F10"/>
  </mergeCells>
  <phoneticPr fontId="4"/>
  <hyperlinks>
    <hyperlink ref="G17" location="'Table of Contents'!A1" display="Back to Contents" xr:uid="{30737CEF-CD00-43A0-80BF-4B9F987C4A9C}"/>
    <hyperlink ref="A15" r:id="rId1" xr:uid="{04A60EBE-EE56-4795-9FE7-245870151BC0}"/>
    <hyperlink ref="A16" r:id="rId2" xr:uid="{6F0A75AC-31FA-4A96-98D2-EE3A3613D34B}"/>
  </hyperlinks>
  <pageMargins left="0.70866141732283472" right="0.70866141732283472" top="0.74803149606299213" bottom="0.74803149606299213" header="0.31496062992125984" footer="0.31496062992125984"/>
  <pageSetup paperSize="9" scale="67" fitToHeight="0" orientation="portrait" verticalDpi="300" r:id="rId3"/>
  <colBreaks count="1" manualBreakCount="1">
    <brk id="15"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EB3D6-E0FC-1A48-8A48-FE93C8256E79}">
  <sheetPr codeName="Sheet16">
    <tabColor theme="5" tint="0.59999389629810485"/>
    <pageSetUpPr fitToPage="1"/>
  </sheetPr>
  <dimension ref="A1:I21"/>
  <sheetViews>
    <sheetView showGridLines="0" view="pageBreakPreview" zoomScaleNormal="100" zoomScaleSheetLayoutView="100" workbookViewId="0"/>
  </sheetViews>
  <sheetFormatPr baseColWidth="10" defaultColWidth="9" defaultRowHeight="15"/>
  <cols>
    <col min="1" max="1" width="19.83203125" style="7" customWidth="1"/>
    <col min="2" max="2" width="37.1640625" style="7" customWidth="1"/>
    <col min="3" max="3" width="12.83203125" style="7" customWidth="1"/>
    <col min="4" max="5" width="9.83203125" style="7" customWidth="1"/>
    <col min="6" max="6" width="15.5" style="7" bestFit="1" customWidth="1"/>
    <col min="7" max="7" width="11" style="7" customWidth="1"/>
    <col min="8" max="10" width="9.83203125" style="7" customWidth="1"/>
    <col min="11" max="14" width="10.33203125" style="7" customWidth="1"/>
    <col min="15" max="16384" width="9" style="7"/>
  </cols>
  <sheetData>
    <row r="1" spans="1:9" ht="22">
      <c r="A1" s="99" t="s">
        <v>324</v>
      </c>
      <c r="B1" s="99"/>
      <c r="C1" s="3"/>
      <c r="D1" s="3"/>
      <c r="E1" s="3"/>
      <c r="F1" s="100" t="s">
        <v>398</v>
      </c>
      <c r="G1" s="3"/>
      <c r="H1" s="3"/>
      <c r="I1" s="3"/>
    </row>
    <row r="2" spans="1:9">
      <c r="A2" s="100" t="s">
        <v>399</v>
      </c>
      <c r="B2" s="100"/>
      <c r="C2" s="104"/>
      <c r="D2" s="100"/>
      <c r="E2" s="100"/>
      <c r="F2" s="100"/>
    </row>
    <row r="3" spans="1:9">
      <c r="A3" s="9" t="s">
        <v>16</v>
      </c>
      <c r="B3" s="6"/>
    </row>
    <row r="4" spans="1:9">
      <c r="A4" s="9" t="s">
        <v>410</v>
      </c>
      <c r="B4" s="6"/>
    </row>
    <row r="5" spans="1:9" ht="16">
      <c r="A5" s="50" t="s">
        <v>234</v>
      </c>
      <c r="B5" s="51" t="s">
        <v>411</v>
      </c>
      <c r="C5" s="47" t="s">
        <v>170</v>
      </c>
      <c r="D5" s="114"/>
    </row>
    <row r="6" spans="1:9">
      <c r="A6" s="79" t="s">
        <v>373</v>
      </c>
      <c r="B6" s="33" t="s">
        <v>412</v>
      </c>
      <c r="C6" s="298">
        <v>422</v>
      </c>
      <c r="D6" s="114"/>
    </row>
    <row r="7" spans="1:9">
      <c r="A7" s="82"/>
      <c r="B7" s="33" t="s">
        <v>413</v>
      </c>
      <c r="C7" s="298">
        <v>63</v>
      </c>
      <c r="D7" s="353" t="s">
        <v>414</v>
      </c>
    </row>
    <row r="8" spans="1:9">
      <c r="A8" s="80"/>
      <c r="B8" s="33" t="s">
        <v>415</v>
      </c>
      <c r="C8" s="298">
        <v>6</v>
      </c>
      <c r="D8" s="353" t="s">
        <v>416</v>
      </c>
    </row>
    <row r="9" spans="1:9">
      <c r="A9" s="20" t="s">
        <v>417</v>
      </c>
      <c r="B9"/>
      <c r="C9" s="36"/>
      <c r="D9" s="36"/>
    </row>
    <row r="10" spans="1:9">
      <c r="A10" s="39" t="s">
        <v>337</v>
      </c>
      <c r="B10"/>
      <c r="C10" s="36"/>
      <c r="D10" s="36"/>
    </row>
    <row r="11" spans="1:9" ht="48.75" customHeight="1">
      <c r="A11" s="630" t="s">
        <v>418</v>
      </c>
      <c r="B11" s="630"/>
      <c r="C11" s="630"/>
      <c r="D11" s="630"/>
    </row>
    <row r="12" spans="1:9" ht="60.75" customHeight="1">
      <c r="A12" s="630" t="s">
        <v>419</v>
      </c>
      <c r="B12" s="630"/>
      <c r="C12" s="630"/>
      <c r="D12" s="630"/>
    </row>
    <row r="13" spans="1:9">
      <c r="A13" s="85"/>
      <c r="B13"/>
      <c r="C13" s="35"/>
      <c r="D13" s="35"/>
      <c r="E13" s="35"/>
    </row>
    <row r="14" spans="1:9" ht="32.75" customHeight="1">
      <c r="A14" s="616" t="s">
        <v>420</v>
      </c>
      <c r="B14" s="616"/>
      <c r="C14" s="616"/>
      <c r="D14" s="616"/>
      <c r="E14" s="616"/>
    </row>
    <row r="15" spans="1:9" ht="16">
      <c r="A15" s="50" t="s">
        <v>234</v>
      </c>
      <c r="B15" s="51" t="s">
        <v>371</v>
      </c>
      <c r="C15" s="47" t="s">
        <v>170</v>
      </c>
    </row>
    <row r="16" spans="1:9" ht="48">
      <c r="A16" s="33" t="s">
        <v>373</v>
      </c>
      <c r="B16" s="10" t="s">
        <v>421</v>
      </c>
      <c r="C16" s="297">
        <v>93</v>
      </c>
    </row>
    <row r="17" spans="1:6">
      <c r="A17" s="20"/>
      <c r="B17"/>
      <c r="C17" s="36"/>
    </row>
    <row r="18" spans="1:6" ht="16">
      <c r="A18" s="69" t="s">
        <v>120</v>
      </c>
      <c r="D18" s="28"/>
    </row>
    <row r="19" spans="1:6">
      <c r="A19" s="38" t="s">
        <v>337</v>
      </c>
    </row>
    <row r="20" spans="1:6">
      <c r="A20" s="38"/>
    </row>
    <row r="21" spans="1:6">
      <c r="F21" s="147" t="s">
        <v>113</v>
      </c>
    </row>
  </sheetData>
  <mergeCells count="3">
    <mergeCell ref="A14:E14"/>
    <mergeCell ref="A11:D11"/>
    <mergeCell ref="A12:D12"/>
  </mergeCells>
  <phoneticPr fontId="4"/>
  <hyperlinks>
    <hyperlink ref="F21" location="'Table of Contents'!A1" display="Back to Contents" xr:uid="{F74ABDC3-6FF0-4CEF-BAD4-12B7BBBC956A}"/>
    <hyperlink ref="A10" r:id="rId1" xr:uid="{C700DAA2-ABF4-4C60-AF5B-FC31C60564FA}"/>
    <hyperlink ref="A19" r:id="rId2" xr:uid="{6D5C5929-2D41-43A0-B6A0-AA01BF0633EC}"/>
  </hyperlinks>
  <pageMargins left="0.70866141732283472" right="0.70866141732283472" top="0.74803149606299213" bottom="0.74803149606299213" header="0.31496062992125984" footer="0.31496062992125984"/>
  <pageSetup paperSize="9" scale="78" fitToHeight="0" orientation="portrait" verticalDpi="300" r:id="rId3"/>
  <colBreaks count="1" manualBreakCount="1">
    <brk id="14"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2C8A3-E067-8F45-91C5-A5F30C709CF4}">
  <sheetPr codeName="Sheet18">
    <tabColor theme="5" tint="0.59999389629810485"/>
  </sheetPr>
  <dimension ref="A1:Q19"/>
  <sheetViews>
    <sheetView showGridLines="0" view="pageBreakPreview" zoomScaleNormal="100" zoomScaleSheetLayoutView="100" workbookViewId="0"/>
  </sheetViews>
  <sheetFormatPr baseColWidth="10" defaultColWidth="9" defaultRowHeight="15"/>
  <cols>
    <col min="1" max="1" width="19.6640625" style="7" customWidth="1"/>
    <col min="2" max="2" width="45.5" style="7" customWidth="1"/>
    <col min="3" max="3" width="15.83203125" style="7" customWidth="1"/>
    <col min="4" max="4" width="15.6640625" style="7" bestFit="1" customWidth="1"/>
    <col min="5" max="5" width="9.83203125" style="7" customWidth="1"/>
    <col min="6" max="6" width="11" style="7" customWidth="1"/>
    <col min="7" max="9" width="9.83203125" style="7" customWidth="1"/>
    <col min="10" max="13" width="10.33203125" style="7" customWidth="1"/>
    <col min="14" max="16384" width="9" style="7"/>
  </cols>
  <sheetData>
    <row r="1" spans="1:17" ht="22">
      <c r="A1" s="99" t="s">
        <v>324</v>
      </c>
      <c r="B1" s="22"/>
      <c r="C1" s="3"/>
      <c r="D1" s="100" t="s">
        <v>398</v>
      </c>
      <c r="E1" s="3"/>
      <c r="F1" s="3"/>
      <c r="G1" s="3"/>
      <c r="H1" s="3"/>
    </row>
    <row r="2" spans="1:17">
      <c r="A2" s="100" t="s">
        <v>399</v>
      </c>
      <c r="B2" s="100"/>
      <c r="C2" s="104"/>
      <c r="D2" s="104"/>
    </row>
    <row r="3" spans="1:17">
      <c r="A3" s="149" t="s">
        <v>422</v>
      </c>
      <c r="B3" s="149"/>
      <c r="C3" s="149"/>
    </row>
    <row r="4" spans="1:17" ht="28" customHeight="1">
      <c r="A4" s="616" t="s">
        <v>423</v>
      </c>
      <c r="B4" s="616"/>
      <c r="C4" s="616"/>
      <c r="D4" s="616"/>
    </row>
    <row r="5" spans="1:17" ht="16">
      <c r="A5" s="49" t="s">
        <v>234</v>
      </c>
      <c r="B5" s="51" t="s">
        <v>371</v>
      </c>
      <c r="C5" s="47" t="s">
        <v>170</v>
      </c>
      <c r="D5" s="5"/>
      <c r="E5" s="5"/>
      <c r="F5" s="5"/>
      <c r="G5" s="5"/>
      <c r="N5" s="5"/>
      <c r="O5" s="5"/>
      <c r="P5" s="5"/>
      <c r="Q5" s="5"/>
    </row>
    <row r="6" spans="1:17" ht="32">
      <c r="A6" s="27" t="s">
        <v>373</v>
      </c>
      <c r="B6" s="27" t="s">
        <v>424</v>
      </c>
      <c r="C6" s="294">
        <v>44</v>
      </c>
      <c r="E6" s="15"/>
      <c r="F6" s="15"/>
    </row>
    <row r="7" spans="1:17">
      <c r="A7" s="115"/>
      <c r="B7" s="32"/>
      <c r="C7" s="116"/>
      <c r="E7" s="15"/>
      <c r="F7" s="15"/>
    </row>
    <row r="8" spans="1:17">
      <c r="A8" s="9" t="s">
        <v>425</v>
      </c>
      <c r="B8" s="9"/>
    </row>
    <row r="9" spans="1:17" ht="16">
      <c r="A9" s="49" t="s">
        <v>234</v>
      </c>
      <c r="B9" s="51" t="s">
        <v>371</v>
      </c>
      <c r="C9" s="47" t="s">
        <v>170</v>
      </c>
      <c r="D9" s="5"/>
      <c r="E9" s="5"/>
      <c r="F9" s="5"/>
      <c r="G9" s="5"/>
      <c r="N9" s="5"/>
      <c r="O9" s="5"/>
      <c r="P9" s="5"/>
      <c r="Q9" s="5"/>
    </row>
    <row r="10" spans="1:17" ht="16">
      <c r="A10" s="83" t="s">
        <v>373</v>
      </c>
      <c r="B10" s="27" t="s">
        <v>426</v>
      </c>
      <c r="C10" s="295">
        <v>48</v>
      </c>
      <c r="E10" s="15"/>
      <c r="F10" s="15"/>
    </row>
    <row r="11" spans="1:17" ht="16">
      <c r="A11" s="31"/>
      <c r="B11" s="27" t="s">
        <v>427</v>
      </c>
      <c r="C11" s="295">
        <v>41</v>
      </c>
      <c r="E11" s="15"/>
      <c r="F11" s="15"/>
    </row>
    <row r="12" spans="1:17" ht="16">
      <c r="A12" s="31"/>
      <c r="B12" s="27" t="s">
        <v>428</v>
      </c>
      <c r="C12" s="296">
        <v>7</v>
      </c>
      <c r="E12" s="15"/>
      <c r="F12" s="15"/>
    </row>
    <row r="13" spans="1:17" ht="16">
      <c r="A13" s="84"/>
      <c r="B13" s="433" t="s">
        <v>429</v>
      </c>
      <c r="C13" s="296">
        <v>4</v>
      </c>
      <c r="E13" s="15"/>
      <c r="F13" s="15"/>
    </row>
    <row r="14" spans="1:17">
      <c r="A14" s="32"/>
      <c r="B14" s="32"/>
      <c r="C14" s="86"/>
      <c r="E14" s="15"/>
      <c r="F14" s="15"/>
    </row>
    <row r="15" spans="1:17" ht="26" customHeight="1">
      <c r="A15" s="566" t="s">
        <v>430</v>
      </c>
      <c r="B15" s="566"/>
      <c r="C15" s="566"/>
      <c r="D15" s="566"/>
    </row>
    <row r="16" spans="1:17">
      <c r="A16" s="32"/>
      <c r="B16" s="32"/>
      <c r="C16" s="86"/>
      <c r="E16" s="15"/>
      <c r="F16" s="15"/>
    </row>
    <row r="17" spans="1:4" ht="16">
      <c r="A17" s="113" t="s">
        <v>120</v>
      </c>
      <c r="B17" s="113"/>
      <c r="C17" s="113"/>
    </row>
    <row r="18" spans="1:4">
      <c r="A18" s="123" t="s">
        <v>337</v>
      </c>
      <c r="B18" s="113"/>
      <c r="C18" s="113"/>
    </row>
    <row r="19" spans="1:4">
      <c r="D19" s="147" t="s">
        <v>113</v>
      </c>
    </row>
  </sheetData>
  <mergeCells count="2">
    <mergeCell ref="A15:D15"/>
    <mergeCell ref="A4:D4"/>
  </mergeCells>
  <phoneticPr fontId="4"/>
  <hyperlinks>
    <hyperlink ref="D19" location="'Table of Contents'!A1" display="Back to Contents" xr:uid="{DE36BCF1-BAD4-4C5D-89A5-00CF515A0C90}"/>
    <hyperlink ref="A18" r:id="rId1" xr:uid="{CCDCE4BF-277F-4132-B25C-050FF9BED11B}"/>
  </hyperlinks>
  <pageMargins left="0.70866141732283472" right="0.70866141732283472" top="0.74803149606299213" bottom="0.74803149606299213" header="0.31496062992125984" footer="0.31496062992125984"/>
  <pageSetup paperSize="9" scale="60" orientation="portrait" verticalDpi="300" r:id="rId2"/>
  <colBreaks count="1" manualBreakCount="1">
    <brk id="13"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909BE-E189-5D44-A57D-49F22BDEEC3B}">
  <sheetPr codeName="Sheet19">
    <tabColor theme="5" tint="0.59999389629810485"/>
    <pageSetUpPr fitToPage="1"/>
  </sheetPr>
  <dimension ref="A1:Q9"/>
  <sheetViews>
    <sheetView showGridLines="0" view="pageBreakPreview" zoomScaleNormal="100" zoomScaleSheetLayoutView="100" workbookViewId="0"/>
  </sheetViews>
  <sheetFormatPr baseColWidth="10" defaultColWidth="9" defaultRowHeight="15"/>
  <cols>
    <col min="1" max="1" width="19.5" style="7" customWidth="1"/>
    <col min="2" max="2" width="27.6640625" style="7" customWidth="1"/>
    <col min="3" max="4" width="12.5" style="7" customWidth="1"/>
    <col min="5" max="5" width="13.6640625" style="7" customWidth="1"/>
    <col min="6" max="6" width="15.83203125" style="7" bestFit="1" customWidth="1"/>
    <col min="7" max="9" width="9.83203125" style="7" customWidth="1"/>
    <col min="10" max="13" width="10.33203125" style="7" customWidth="1"/>
    <col min="14" max="16384" width="9" style="7"/>
  </cols>
  <sheetData>
    <row r="1" spans="1:17" ht="22">
      <c r="A1" s="99" t="s">
        <v>324</v>
      </c>
      <c r="B1" s="3"/>
      <c r="C1" s="3"/>
      <c r="D1" s="3"/>
      <c r="E1" s="3"/>
      <c r="F1" s="100" t="s">
        <v>398</v>
      </c>
      <c r="G1" s="3"/>
      <c r="H1" s="3"/>
    </row>
    <row r="2" spans="1:17">
      <c r="A2" s="100" t="s">
        <v>399</v>
      </c>
      <c r="B2" s="100"/>
      <c r="C2" s="104"/>
      <c r="D2" s="104"/>
      <c r="E2" s="100"/>
      <c r="F2" s="100"/>
    </row>
    <row r="3" spans="1:17">
      <c r="A3" s="9" t="s">
        <v>431</v>
      </c>
    </row>
    <row r="4" spans="1:17" ht="16">
      <c r="A4" s="87" t="s">
        <v>234</v>
      </c>
      <c r="B4" s="51" t="s">
        <v>371</v>
      </c>
      <c r="C4" s="47" t="s">
        <v>214</v>
      </c>
      <c r="D4" s="47" t="s">
        <v>215</v>
      </c>
      <c r="E4" s="47" t="s">
        <v>170</v>
      </c>
    </row>
    <row r="5" spans="1:17" ht="28.5" customHeight="1">
      <c r="A5" s="88" t="s">
        <v>373</v>
      </c>
      <c r="B5" s="27" t="s">
        <v>432</v>
      </c>
      <c r="C5" s="127">
        <v>465</v>
      </c>
      <c r="D5" s="127">
        <v>466</v>
      </c>
      <c r="E5" s="127">
        <v>444</v>
      </c>
    </row>
    <row r="6" spans="1:17">
      <c r="A6" s="85"/>
      <c r="B6" s="85"/>
      <c r="C6" s="107"/>
      <c r="D6" s="107"/>
    </row>
    <row r="7" spans="1:17" ht="16">
      <c r="A7" s="69" t="s">
        <v>120</v>
      </c>
      <c r="B7"/>
      <c r="C7"/>
      <c r="D7"/>
      <c r="E7"/>
      <c r="F7"/>
      <c r="G7"/>
      <c r="H7"/>
      <c r="I7"/>
      <c r="J7"/>
      <c r="K7"/>
      <c r="L7"/>
      <c r="M7"/>
      <c r="N7"/>
      <c r="O7"/>
      <c r="P7"/>
      <c r="Q7"/>
    </row>
    <row r="8" spans="1:17">
      <c r="A8" s="38" t="s">
        <v>337</v>
      </c>
      <c r="B8"/>
      <c r="C8"/>
      <c r="D8"/>
      <c r="E8"/>
      <c r="F8"/>
      <c r="G8"/>
      <c r="H8"/>
      <c r="I8"/>
      <c r="J8"/>
      <c r="K8"/>
      <c r="L8"/>
      <c r="M8"/>
      <c r="N8"/>
      <c r="O8"/>
      <c r="P8"/>
      <c r="Q8"/>
    </row>
    <row r="9" spans="1:17">
      <c r="F9" s="147" t="s">
        <v>113</v>
      </c>
    </row>
  </sheetData>
  <phoneticPr fontId="4"/>
  <hyperlinks>
    <hyperlink ref="A8" r:id="rId1" xr:uid="{291BF80E-E24B-4ABA-BD7F-0D59AE1B75D5}"/>
    <hyperlink ref="F9" location="'Table of Contents'!A1" display="Back to Contents" xr:uid="{59A54461-51E8-4124-934D-D65621F095C7}"/>
  </hyperlinks>
  <pageMargins left="0.70866141732283472" right="0.70866141732283472" top="0.74803149606299213" bottom="0.74803149606299213" header="0.31496062992125984" footer="0.31496062992125984"/>
  <pageSetup paperSize="9" scale="80" fitToHeight="0" orientation="portrait" verticalDpi="300" r:id="rId2"/>
  <colBreaks count="1" manualBreakCount="1">
    <brk id="13"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ED3FA-C2E7-114A-83B1-0A08BB7C6A26}">
  <sheetPr codeName="Sheet20">
    <tabColor theme="5" tint="0.59999389629810485"/>
    <pageSetUpPr fitToPage="1"/>
  </sheetPr>
  <dimension ref="A1:M27"/>
  <sheetViews>
    <sheetView showGridLines="0" view="pageBreakPreview" zoomScaleNormal="100" zoomScaleSheetLayoutView="100" workbookViewId="0"/>
  </sheetViews>
  <sheetFormatPr baseColWidth="10" defaultColWidth="9" defaultRowHeight="15"/>
  <cols>
    <col min="1" max="1" width="41.6640625" style="7" customWidth="1"/>
    <col min="2" max="2" width="52.1640625" style="5" customWidth="1"/>
    <col min="3" max="3" width="15.83203125" style="7" bestFit="1" customWidth="1"/>
    <col min="4" max="4" width="9.83203125" style="7" customWidth="1"/>
    <col min="5" max="5" width="11" style="7" customWidth="1"/>
    <col min="6" max="8" width="9.83203125" style="7" customWidth="1"/>
    <col min="9" max="12" width="10.33203125" style="7" customWidth="1"/>
    <col min="13" max="16384" width="9" style="7"/>
  </cols>
  <sheetData>
    <row r="1" spans="1:7" ht="22">
      <c r="A1" s="99" t="s">
        <v>324</v>
      </c>
      <c r="B1" s="101"/>
      <c r="C1" s="100" t="s">
        <v>398</v>
      </c>
      <c r="F1" s="3"/>
      <c r="G1" s="3"/>
    </row>
    <row r="2" spans="1:7" ht="16">
      <c r="A2" s="103" t="s">
        <v>433</v>
      </c>
      <c r="B2" s="104"/>
      <c r="C2" s="104"/>
    </row>
    <row r="3" spans="1:7">
      <c r="A3" s="9" t="s">
        <v>22</v>
      </c>
    </row>
    <row r="4" spans="1:7">
      <c r="A4" s="51" t="s">
        <v>371</v>
      </c>
      <c r="B4" s="145">
        <v>2024</v>
      </c>
    </row>
    <row r="5" spans="1:7" ht="32">
      <c r="A5" s="10" t="s">
        <v>434</v>
      </c>
      <c r="B5" s="81" t="s">
        <v>435</v>
      </c>
    </row>
    <row r="6" spans="1:7" ht="32">
      <c r="A6" s="10" t="s">
        <v>436</v>
      </c>
      <c r="B6" s="81" t="s">
        <v>437</v>
      </c>
    </row>
    <row r="7" spans="1:7">
      <c r="A7" s="1"/>
      <c r="B7" s="128"/>
    </row>
    <row r="8" spans="1:7" s="69" customFormat="1" ht="16">
      <c r="A8" s="69" t="s">
        <v>120</v>
      </c>
      <c r="D8" s="7"/>
      <c r="E8" s="7"/>
    </row>
    <row r="9" spans="1:7" s="38" customFormat="1">
      <c r="A9" s="38" t="s">
        <v>337</v>
      </c>
      <c r="D9" s="7"/>
      <c r="E9" s="7"/>
    </row>
    <row r="10" spans="1:7">
      <c r="A10" s="1"/>
      <c r="B10" s="128"/>
      <c r="C10" s="147" t="s">
        <v>113</v>
      </c>
    </row>
    <row r="11" spans="1:7" ht="22">
      <c r="B11" s="101"/>
    </row>
    <row r="12" spans="1:7" ht="22">
      <c r="B12" s="101"/>
    </row>
    <row r="15" spans="1:7" ht="14.75" customHeight="1"/>
    <row r="17" spans="3:13" ht="14.75" customHeight="1"/>
    <row r="21" spans="3:13" ht="14.75" customHeight="1"/>
    <row r="23" spans="3:13">
      <c r="C23"/>
      <c r="D23"/>
      <c r="E23"/>
      <c r="F23"/>
      <c r="G23"/>
      <c r="H23"/>
      <c r="I23"/>
      <c r="J23"/>
      <c r="K23"/>
      <c r="L23"/>
      <c r="M23"/>
    </row>
    <row r="24" spans="3:13">
      <c r="C24"/>
      <c r="D24"/>
      <c r="E24"/>
      <c r="F24"/>
      <c r="G24"/>
      <c r="H24"/>
      <c r="I24"/>
      <c r="J24"/>
      <c r="K24"/>
      <c r="L24"/>
      <c r="M24"/>
    </row>
    <row r="25" spans="3:13">
      <c r="C25"/>
      <c r="D25"/>
      <c r="E25"/>
      <c r="F25"/>
      <c r="G25"/>
      <c r="H25"/>
      <c r="I25"/>
      <c r="J25"/>
      <c r="K25"/>
      <c r="L25"/>
      <c r="M25"/>
    </row>
    <row r="26" spans="3:13">
      <c r="C26"/>
      <c r="D26"/>
      <c r="E26"/>
      <c r="F26"/>
      <c r="G26"/>
      <c r="H26"/>
      <c r="I26"/>
      <c r="J26"/>
      <c r="K26"/>
      <c r="L26"/>
      <c r="M26"/>
    </row>
    <row r="27" spans="3:13">
      <c r="C27"/>
      <c r="D27"/>
      <c r="E27"/>
      <c r="F27"/>
      <c r="G27"/>
      <c r="H27"/>
      <c r="I27"/>
      <c r="J27"/>
      <c r="K27"/>
      <c r="L27"/>
      <c r="M27"/>
    </row>
  </sheetData>
  <phoneticPr fontId="4"/>
  <hyperlinks>
    <hyperlink ref="B6" r:id="rId1" xr:uid="{2AC538B5-3D57-4419-9675-7CFFBFDA87C2}"/>
    <hyperlink ref="B5" r:id="rId2" xr:uid="{4B6EE9DE-3D1A-4AB4-8295-A91206A54C11}"/>
    <hyperlink ref="C10" location="'Table of Contents'!A1" display="Back to Contents" xr:uid="{02F4225C-EABF-419B-9863-1822044D0410}"/>
    <hyperlink ref="A9" r:id="rId3" xr:uid="{27DF7036-6D02-4A16-BF75-A95A9B61FE03}"/>
  </hyperlinks>
  <pageMargins left="0.70866141732283472" right="0.70866141732283472" top="0.74803149606299213" bottom="0.74803149606299213" header="0.31496062992125984" footer="0.31496062992125984"/>
  <pageSetup paperSize="9" scale="74" fitToHeight="0" orientation="portrait" verticalDpi="300" r:id="rId4"/>
  <colBreaks count="1" manualBreakCount="1">
    <brk id="12"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39D9C-CA1A-EF4C-A8DB-CFA6859F83F4}">
  <sheetPr codeName="Sheet21">
    <tabColor theme="5" tint="0.59999389629810485"/>
    <pageSetUpPr fitToPage="1"/>
  </sheetPr>
  <dimension ref="A1:R65"/>
  <sheetViews>
    <sheetView showGridLines="0" view="pageBreakPreview" zoomScaleNormal="100" zoomScaleSheetLayoutView="100" workbookViewId="0"/>
  </sheetViews>
  <sheetFormatPr baseColWidth="10" defaultColWidth="9" defaultRowHeight="15"/>
  <cols>
    <col min="1" max="1" width="24.1640625" style="7" customWidth="1"/>
    <col min="2" max="2" width="33.5" style="7" customWidth="1"/>
    <col min="3" max="3" width="40" style="5" customWidth="1"/>
    <col min="4" max="4" width="12.83203125" style="7" customWidth="1"/>
    <col min="5" max="5" width="2.83203125" style="7" customWidth="1"/>
    <col min="6" max="6" width="8.6640625" style="7" customWidth="1"/>
    <col min="7" max="7" width="13.5" style="7" customWidth="1"/>
    <col min="8" max="10" width="10.33203125" style="7" customWidth="1"/>
    <col min="11" max="16384" width="9" style="7"/>
  </cols>
  <sheetData>
    <row r="1" spans="1:10" ht="22">
      <c r="A1" s="99" t="s">
        <v>324</v>
      </c>
      <c r="B1" s="22"/>
      <c r="C1" s="124"/>
      <c r="D1" s="3"/>
      <c r="E1" s="3"/>
      <c r="F1" s="3"/>
      <c r="G1" s="100" t="s">
        <v>438</v>
      </c>
    </row>
    <row r="2" spans="1:10">
      <c r="A2" s="100" t="s">
        <v>439</v>
      </c>
      <c r="B2" s="100"/>
      <c r="C2" s="117"/>
      <c r="D2" s="104"/>
      <c r="E2" s="104"/>
      <c r="F2" s="104"/>
      <c r="G2" s="104"/>
    </row>
    <row r="3" spans="1:10" ht="13.75" customHeight="1">
      <c r="A3" s="635" t="s">
        <v>440</v>
      </c>
      <c r="B3" s="635"/>
      <c r="C3" s="635"/>
      <c r="D3" s="635"/>
      <c r="E3" s="155"/>
    </row>
    <row r="4" spans="1:10" ht="61" customHeight="1">
      <c r="A4" s="137" t="s">
        <v>164</v>
      </c>
      <c r="B4" s="534" t="s">
        <v>441</v>
      </c>
      <c r="C4" s="535"/>
      <c r="D4" s="535"/>
      <c r="E4" s="535"/>
      <c r="F4" s="536"/>
    </row>
    <row r="5" spans="1:10">
      <c r="A5" s="110"/>
      <c r="B5" s="111"/>
      <c r="C5" s="125"/>
      <c r="D5" s="112"/>
      <c r="E5" s="109"/>
      <c r="F5" s="109"/>
    </row>
    <row r="6" spans="1:10" ht="16">
      <c r="A6" s="162" t="s">
        <v>442</v>
      </c>
      <c r="B6" s="163"/>
      <c r="C6" s="164"/>
      <c r="D6" s="165"/>
      <c r="E6" s="165"/>
      <c r="F6" s="165"/>
    </row>
    <row r="7" spans="1:10">
      <c r="A7" s="166" t="s">
        <v>234</v>
      </c>
      <c r="B7" s="167" t="s">
        <v>371</v>
      </c>
      <c r="C7" s="168"/>
      <c r="D7" s="632" t="s">
        <v>239</v>
      </c>
      <c r="E7" s="633"/>
      <c r="F7" s="634"/>
    </row>
    <row r="8" spans="1:10" ht="16">
      <c r="A8" s="169"/>
      <c r="B8" s="170" t="s">
        <v>443</v>
      </c>
      <c r="C8" s="171" t="s">
        <v>235</v>
      </c>
      <c r="D8" s="172" t="s">
        <v>444</v>
      </c>
      <c r="E8" s="172"/>
      <c r="F8" s="172" t="s">
        <v>445</v>
      </c>
    </row>
    <row r="9" spans="1:10" ht="32">
      <c r="A9" s="642" t="s">
        <v>446</v>
      </c>
      <c r="B9" s="173" t="s">
        <v>447</v>
      </c>
      <c r="C9" s="174" t="s">
        <v>448</v>
      </c>
      <c r="D9" s="401">
        <v>7614.9133656725935</v>
      </c>
      <c r="E9" s="175"/>
      <c r="F9" s="176">
        <f>D9/$D$13</f>
        <v>0.923546350475698</v>
      </c>
    </row>
    <row r="10" spans="1:10" ht="16">
      <c r="A10" s="643"/>
      <c r="B10" s="177"/>
      <c r="C10" s="178" t="s">
        <v>449</v>
      </c>
      <c r="D10" s="402">
        <v>204.0116839896167</v>
      </c>
      <c r="E10" s="175"/>
      <c r="F10" s="176">
        <f>D10/$D$13</f>
        <v>2.47427957686778E-2</v>
      </c>
    </row>
    <row r="11" spans="1:10" ht="17">
      <c r="A11" s="643"/>
      <c r="B11" s="177"/>
      <c r="C11" s="179" t="s">
        <v>450</v>
      </c>
      <c r="D11" s="402">
        <v>368.84893266337502</v>
      </c>
      <c r="E11" s="175"/>
      <c r="F11" s="176">
        <f>D11/$D$13</f>
        <v>4.4734466339923798E-2</v>
      </c>
    </row>
    <row r="12" spans="1:10" ht="16">
      <c r="A12" s="643"/>
      <c r="B12" s="180"/>
      <c r="C12" s="119" t="s">
        <v>451</v>
      </c>
      <c r="D12" s="403">
        <v>57.522381793359287</v>
      </c>
      <c r="E12" s="181"/>
      <c r="F12" s="182">
        <f>D12/$D$13</f>
        <v>6.9763874157003532E-3</v>
      </c>
      <c r="J12" s="133"/>
    </row>
    <row r="13" spans="1:10" ht="16">
      <c r="A13" s="183"/>
      <c r="B13" s="323" t="s">
        <v>452</v>
      </c>
      <c r="C13" s="324" t="s">
        <v>281</v>
      </c>
      <c r="D13" s="404">
        <f>SUM(D9:D12)</f>
        <v>8245.2963641189453</v>
      </c>
      <c r="E13" s="325" t="s">
        <v>453</v>
      </c>
      <c r="F13" s="184">
        <f>D13/$D$13</f>
        <v>1</v>
      </c>
    </row>
    <row r="14" spans="1:10">
      <c r="A14" s="185"/>
      <c r="B14" s="186" t="s">
        <v>454</v>
      </c>
      <c r="C14" s="326"/>
      <c r="D14" s="405" t="s">
        <v>455</v>
      </c>
      <c r="E14" s="187"/>
      <c r="F14" s="188">
        <f>D13/10000</f>
        <v>0.82452963641189458</v>
      </c>
    </row>
    <row r="15" spans="1:10" ht="16">
      <c r="A15" s="189" t="s">
        <v>456</v>
      </c>
      <c r="B15" s="174" t="s">
        <v>373</v>
      </c>
      <c r="C15" s="177" t="s">
        <v>452</v>
      </c>
      <c r="D15" s="406">
        <v>3093.4183565231097</v>
      </c>
      <c r="E15" s="327" t="s">
        <v>453</v>
      </c>
      <c r="F15" s="182" t="s">
        <v>457</v>
      </c>
    </row>
    <row r="16" spans="1:10" ht="48">
      <c r="A16" s="190"/>
      <c r="B16" s="174" t="s">
        <v>458</v>
      </c>
      <c r="C16" s="328" t="s">
        <v>452</v>
      </c>
      <c r="D16" s="407">
        <v>5151.8780075958357</v>
      </c>
      <c r="E16" s="329" t="s">
        <v>453</v>
      </c>
      <c r="F16" s="191" t="s">
        <v>457</v>
      </c>
    </row>
    <row r="17" spans="1:6">
      <c r="A17" s="192"/>
      <c r="B17" s="193"/>
      <c r="C17" s="194"/>
      <c r="D17" s="195"/>
      <c r="E17" s="195"/>
      <c r="F17" s="195"/>
    </row>
    <row r="18" spans="1:6">
      <c r="A18" s="196" t="s">
        <v>459</v>
      </c>
      <c r="B18" s="197"/>
      <c r="C18" s="198"/>
      <c r="D18" s="195"/>
      <c r="E18" s="195"/>
      <c r="F18" s="195"/>
    </row>
    <row r="19" spans="1:6">
      <c r="A19" s="166" t="s">
        <v>234</v>
      </c>
      <c r="B19" s="167" t="s">
        <v>371</v>
      </c>
      <c r="C19" s="199"/>
      <c r="D19" s="632" t="s">
        <v>239</v>
      </c>
      <c r="E19" s="633"/>
      <c r="F19" s="634"/>
    </row>
    <row r="20" spans="1:6" ht="16">
      <c r="A20" s="169"/>
      <c r="B20" s="170" t="s">
        <v>443</v>
      </c>
      <c r="C20" s="171" t="s">
        <v>235</v>
      </c>
      <c r="D20" s="172" t="s">
        <v>444</v>
      </c>
      <c r="E20" s="172"/>
      <c r="F20" s="172" t="s">
        <v>445</v>
      </c>
    </row>
    <row r="21" spans="1:6" ht="16">
      <c r="A21" s="200" t="s">
        <v>373</v>
      </c>
      <c r="B21" s="119" t="s">
        <v>460</v>
      </c>
      <c r="C21" s="174" t="s">
        <v>461</v>
      </c>
      <c r="D21" s="408">
        <v>50.385409559221642</v>
      </c>
      <c r="E21" s="201"/>
      <c r="F21" s="202">
        <f>D21/$D$13</f>
        <v>6.1108063717980861E-3</v>
      </c>
    </row>
    <row r="22" spans="1:6" ht="16">
      <c r="A22" s="183"/>
      <c r="B22" s="120"/>
      <c r="C22" s="178" t="s">
        <v>449</v>
      </c>
      <c r="D22" s="408">
        <v>8013.0008983961088</v>
      </c>
      <c r="E22" s="201"/>
      <c r="F22" s="202">
        <f t="shared" ref="F22:F29" si="0">D22/$D$13</f>
        <v>0.9718269113122826</v>
      </c>
    </row>
    <row r="23" spans="1:6" ht="16">
      <c r="A23" s="183"/>
      <c r="B23" s="120"/>
      <c r="C23" s="119" t="s">
        <v>462</v>
      </c>
      <c r="D23" s="408">
        <v>181.91005616361952</v>
      </c>
      <c r="E23" s="201"/>
      <c r="F23" s="202">
        <f t="shared" si="0"/>
        <v>2.2062282315919834E-2</v>
      </c>
    </row>
    <row r="24" spans="1:6" ht="32">
      <c r="A24" s="183"/>
      <c r="B24" s="203" t="s">
        <v>463</v>
      </c>
      <c r="C24" s="119" t="s">
        <v>464</v>
      </c>
      <c r="D24" s="408">
        <v>2198.8438588216336</v>
      </c>
      <c r="E24" s="201"/>
      <c r="F24" s="202">
        <f t="shared" si="0"/>
        <v>0.26667857184495419</v>
      </c>
    </row>
    <row r="25" spans="1:6" ht="16">
      <c r="A25" s="183"/>
      <c r="B25" s="120"/>
      <c r="C25" s="119" t="s">
        <v>465</v>
      </c>
      <c r="D25" s="408">
        <v>21.097343008638507</v>
      </c>
      <c r="E25" s="201"/>
      <c r="F25" s="202">
        <f t="shared" si="0"/>
        <v>2.5587125164412295E-3</v>
      </c>
    </row>
    <row r="26" spans="1:6" ht="16">
      <c r="A26" s="183"/>
      <c r="B26" s="120"/>
      <c r="C26" s="119" t="s">
        <v>466</v>
      </c>
      <c r="D26" s="408">
        <v>114.63924816981601</v>
      </c>
      <c r="E26" s="201"/>
      <c r="F26" s="202">
        <f t="shared" si="0"/>
        <v>1.3903593407350597E-2</v>
      </c>
    </row>
    <row r="27" spans="1:6" ht="16">
      <c r="A27" s="183"/>
      <c r="B27" s="120"/>
      <c r="C27" s="119" t="s">
        <v>467</v>
      </c>
      <c r="D27" s="408">
        <v>3924.5440223076366</v>
      </c>
      <c r="E27" s="201"/>
      <c r="F27" s="202">
        <f t="shared" si="0"/>
        <v>0.47597367626299936</v>
      </c>
    </row>
    <row r="28" spans="1:6" ht="16">
      <c r="A28" s="183"/>
      <c r="B28" s="120"/>
      <c r="C28" s="119" t="s">
        <v>468</v>
      </c>
      <c r="D28" s="408">
        <v>834.511463945885</v>
      </c>
      <c r="E28" s="201"/>
      <c r="F28" s="202">
        <f t="shared" si="0"/>
        <v>0.10121060870260873</v>
      </c>
    </row>
    <row r="29" spans="1:6" ht="16">
      <c r="A29" s="204"/>
      <c r="B29" s="174"/>
      <c r="C29" s="179" t="s">
        <v>469</v>
      </c>
      <c r="D29" s="408">
        <v>1151.6604278653292</v>
      </c>
      <c r="E29" s="201"/>
      <c r="F29" s="202">
        <f t="shared" si="0"/>
        <v>0.13967483726564514</v>
      </c>
    </row>
    <row r="30" spans="1:6">
      <c r="A30" s="205"/>
      <c r="B30" s="141"/>
      <c r="C30" s="141"/>
      <c r="D30" s="195"/>
      <c r="E30" s="195"/>
      <c r="F30" s="91"/>
    </row>
    <row r="31" spans="1:6">
      <c r="A31" s="206" t="s">
        <v>470</v>
      </c>
      <c r="B31" s="206"/>
      <c r="C31" s="129"/>
      <c r="D31" s="195"/>
      <c r="E31" s="195"/>
      <c r="F31" s="91"/>
    </row>
    <row r="32" spans="1:6" ht="16">
      <c r="A32" s="166" t="s">
        <v>234</v>
      </c>
      <c r="B32" s="640" t="s">
        <v>371</v>
      </c>
      <c r="C32" s="641"/>
      <c r="D32" s="207" t="s">
        <v>239</v>
      </c>
      <c r="E32" s="195"/>
      <c r="F32" s="91"/>
    </row>
    <row r="33" spans="1:7">
      <c r="A33" s="200" t="s">
        <v>373</v>
      </c>
      <c r="B33" s="636" t="s">
        <v>471</v>
      </c>
      <c r="C33" s="637"/>
      <c r="D33" s="409">
        <v>234.44624999999999</v>
      </c>
      <c r="E33" s="195"/>
      <c r="F33" s="91"/>
    </row>
    <row r="34" spans="1:7">
      <c r="A34" s="183"/>
      <c r="B34" s="638" t="s">
        <v>472</v>
      </c>
      <c r="C34" s="639"/>
      <c r="D34" s="410">
        <f>D33/1000</f>
        <v>0.23444624999999999</v>
      </c>
      <c r="E34" s="195"/>
      <c r="F34" s="91"/>
    </row>
    <row r="35" spans="1:7" ht="17">
      <c r="A35" s="330"/>
      <c r="B35" s="173" t="s">
        <v>473</v>
      </c>
      <c r="C35" s="331" t="s">
        <v>474</v>
      </c>
      <c r="D35" s="411">
        <v>47.156880000000001</v>
      </c>
      <c r="E35" s="195"/>
      <c r="F35" s="91"/>
    </row>
    <row r="36" spans="1:7" ht="16">
      <c r="A36" s="330"/>
      <c r="B36" s="173"/>
      <c r="C36" s="332" t="s">
        <v>475</v>
      </c>
      <c r="D36" s="412">
        <v>430.07839999999999</v>
      </c>
      <c r="E36" s="195"/>
      <c r="F36" s="91"/>
    </row>
    <row r="37" spans="1:7" ht="16">
      <c r="A37" s="330"/>
      <c r="B37" s="174"/>
      <c r="C37" s="333" t="s">
        <v>281</v>
      </c>
      <c r="D37" s="413">
        <f>SUM(D35:D36)</f>
        <v>477.23527999999999</v>
      </c>
      <c r="E37" s="195"/>
      <c r="F37" s="91"/>
    </row>
    <row r="38" spans="1:7">
      <c r="A38" s="183"/>
      <c r="B38" s="308" t="s">
        <v>476</v>
      </c>
      <c r="C38" s="309"/>
      <c r="D38" s="410">
        <f>D37/1000</f>
        <v>0.47723527999999998</v>
      </c>
      <c r="E38" s="195"/>
      <c r="F38" s="91"/>
    </row>
    <row r="39" spans="1:7" ht="32">
      <c r="A39" s="204"/>
      <c r="B39" s="334" t="s">
        <v>477</v>
      </c>
      <c r="C39" s="333" t="s">
        <v>478</v>
      </c>
      <c r="D39" s="414">
        <v>649</v>
      </c>
      <c r="E39" s="195"/>
      <c r="F39" s="91"/>
    </row>
    <row r="40" spans="1:7">
      <c r="A40" s="85"/>
      <c r="B40" s="85"/>
      <c r="C40" s="32"/>
      <c r="D40" s="109"/>
      <c r="E40" s="109"/>
    </row>
    <row r="41" spans="1:7">
      <c r="A41" s="85" t="s">
        <v>479</v>
      </c>
      <c r="B41" s="32"/>
      <c r="C41" s="126"/>
      <c r="D41" s="109"/>
      <c r="E41" s="109"/>
    </row>
    <row r="42" spans="1:7">
      <c r="A42" s="85" t="s">
        <v>480</v>
      </c>
      <c r="B42" s="85"/>
      <c r="C42" s="32"/>
      <c r="D42" s="36"/>
      <c r="E42" s="36"/>
    </row>
    <row r="43" spans="1:7" ht="31.25" customHeight="1">
      <c r="A43" s="541" t="s">
        <v>481</v>
      </c>
      <c r="B43" s="541"/>
      <c r="C43" s="541"/>
      <c r="D43" s="541"/>
      <c r="E43" s="541"/>
      <c r="F43" s="541"/>
      <c r="G43" s="541"/>
    </row>
    <row r="44" spans="1:7" s="85" customFormat="1">
      <c r="A44" s="85" t="s">
        <v>482</v>
      </c>
      <c r="C44" s="32"/>
      <c r="D44" s="150"/>
      <c r="E44" s="150"/>
    </row>
    <row r="45" spans="1:7">
      <c r="A45" s="85" t="s">
        <v>483</v>
      </c>
      <c r="B45" s="85"/>
      <c r="C45" s="32"/>
      <c r="D45" s="36"/>
      <c r="E45" s="36"/>
    </row>
    <row r="46" spans="1:7">
      <c r="A46" s="7" t="s">
        <v>484</v>
      </c>
      <c r="D46" s="109"/>
      <c r="E46" s="109"/>
    </row>
    <row r="47" spans="1:7" ht="32" customHeight="1">
      <c r="A47" s="631" t="s">
        <v>485</v>
      </c>
      <c r="B47" s="631"/>
      <c r="C47" s="631"/>
      <c r="D47" s="631"/>
      <c r="E47" s="631"/>
      <c r="F47" s="631"/>
    </row>
    <row r="48" spans="1:7">
      <c r="A48" s="85"/>
      <c r="D48" s="28"/>
      <c r="E48" s="28"/>
    </row>
    <row r="49" spans="1:18" ht="16">
      <c r="A49" s="69" t="s">
        <v>120</v>
      </c>
      <c r="B49"/>
      <c r="C49" s="1"/>
      <c r="D49"/>
      <c r="E49"/>
      <c r="F49"/>
      <c r="G49"/>
      <c r="H49"/>
      <c r="I49"/>
      <c r="J49"/>
      <c r="K49"/>
      <c r="L49"/>
      <c r="M49"/>
      <c r="N49"/>
      <c r="O49"/>
      <c r="P49"/>
      <c r="Q49"/>
      <c r="R49"/>
    </row>
    <row r="50" spans="1:18">
      <c r="A50" s="38" t="s">
        <v>486</v>
      </c>
      <c r="B50"/>
      <c r="C50" s="1"/>
      <c r="D50"/>
      <c r="E50"/>
      <c r="F50"/>
      <c r="G50"/>
      <c r="H50"/>
      <c r="I50"/>
      <c r="J50"/>
      <c r="K50"/>
      <c r="L50"/>
      <c r="M50"/>
      <c r="N50"/>
      <c r="O50"/>
      <c r="P50"/>
      <c r="Q50"/>
      <c r="R50"/>
    </row>
    <row r="51" spans="1:18">
      <c r="A51" s="85"/>
      <c r="D51" s="28"/>
      <c r="E51" s="28"/>
    </row>
    <row r="52" spans="1:18">
      <c r="G52" s="147" t="s">
        <v>113</v>
      </c>
    </row>
    <row r="54" spans="1:18" ht="14.75" customHeight="1"/>
    <row r="58" spans="1:18" ht="14.75" customHeight="1"/>
    <row r="61" spans="1:18">
      <c r="F61"/>
      <c r="G61"/>
      <c r="H61"/>
      <c r="I61"/>
      <c r="J61"/>
      <c r="K61"/>
    </row>
    <row r="62" spans="1:18">
      <c r="F62"/>
      <c r="G62"/>
      <c r="H62"/>
      <c r="I62"/>
      <c r="J62"/>
      <c r="K62"/>
    </row>
    <row r="63" spans="1:18">
      <c r="F63"/>
      <c r="G63"/>
      <c r="H63"/>
      <c r="I63"/>
      <c r="J63"/>
      <c r="K63"/>
    </row>
    <row r="64" spans="1:18">
      <c r="F64"/>
      <c r="G64"/>
      <c r="H64"/>
      <c r="I64"/>
      <c r="J64"/>
      <c r="K64"/>
    </row>
    <row r="65" spans="6:11">
      <c r="F65"/>
      <c r="G65"/>
      <c r="H65"/>
      <c r="I65"/>
      <c r="J65"/>
      <c r="K65"/>
    </row>
  </sheetData>
  <mergeCells count="10">
    <mergeCell ref="A47:F47"/>
    <mergeCell ref="A43:G43"/>
    <mergeCell ref="D7:F7"/>
    <mergeCell ref="A3:D3"/>
    <mergeCell ref="B4:F4"/>
    <mergeCell ref="D19:F19"/>
    <mergeCell ref="B33:C33"/>
    <mergeCell ref="B34:C34"/>
    <mergeCell ref="B32:C32"/>
    <mergeCell ref="A9:A12"/>
  </mergeCells>
  <phoneticPr fontId="4"/>
  <hyperlinks>
    <hyperlink ref="A50" r:id="rId1" xr:uid="{684A9382-6066-4B51-BC5B-60902C1FB0F6}"/>
    <hyperlink ref="G52" location="'Table of Contents'!A1" display="Back to Contents" xr:uid="{4E525701-1301-4667-9A6C-C2C8A0E3081F}"/>
  </hyperlinks>
  <pageMargins left="0.70866141732283472" right="0.70866141732283472" top="0.74803149606299213" bottom="0.74803149606299213" header="0.31496062992125984" footer="0.31496062992125984"/>
  <pageSetup paperSize="9" scale="60" fitToHeight="0" orientation="portrait" verticalDpi="300" r:id="rId2"/>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2154F-D758-499E-90AA-4B891F52C4CA}">
  <sheetPr codeName="Sheet2">
    <pageSetUpPr fitToPage="1"/>
  </sheetPr>
  <dimension ref="B1:G31"/>
  <sheetViews>
    <sheetView showGridLines="0" view="pageBreakPreview" zoomScaleNormal="100" zoomScaleSheetLayoutView="100" workbookViewId="0">
      <selection activeCell="B1" sqref="B1:F1"/>
    </sheetView>
  </sheetViews>
  <sheetFormatPr baseColWidth="10" defaultColWidth="9" defaultRowHeight="15"/>
  <cols>
    <col min="1" max="1" width="0.83203125" style="7" customWidth="1"/>
    <col min="2" max="2" width="19.1640625" style="7" customWidth="1"/>
    <col min="3" max="3" width="81.1640625" style="7" customWidth="1"/>
    <col min="4" max="4" width="81.1640625" style="85" customWidth="1"/>
    <col min="5" max="5" width="8.6640625" style="7" bestFit="1" customWidth="1"/>
    <col min="6" max="6" width="24.6640625" style="7" customWidth="1"/>
    <col min="7" max="7" width="15.5" style="7" customWidth="1"/>
    <col min="8" max="16384" width="9" style="7"/>
  </cols>
  <sheetData>
    <row r="1" spans="2:6" ht="62.25" customHeight="1">
      <c r="B1" s="514" t="s">
        <v>39</v>
      </c>
      <c r="C1" s="514"/>
      <c r="D1" s="514"/>
      <c r="E1" s="514"/>
      <c r="F1" s="514"/>
    </row>
    <row r="3" spans="2:6" ht="348" customHeight="1">
      <c r="B3" s="515" t="s">
        <v>40</v>
      </c>
      <c r="C3" s="516"/>
      <c r="D3" s="516"/>
      <c r="E3" s="516"/>
      <c r="F3" s="516"/>
    </row>
    <row r="4" spans="2:6">
      <c r="B4" s="517" t="s">
        <v>41</v>
      </c>
      <c r="C4" s="517"/>
      <c r="D4" s="517"/>
      <c r="E4" s="517"/>
      <c r="F4" s="517"/>
    </row>
    <row r="5" spans="2:6">
      <c r="B5"/>
    </row>
    <row r="6" spans="2:6" ht="76.5" customHeight="1">
      <c r="B6" s="515" t="s">
        <v>42</v>
      </c>
      <c r="C6" s="516"/>
      <c r="D6" s="516"/>
      <c r="E6" s="516"/>
      <c r="F6" s="516"/>
    </row>
    <row r="7" spans="2:6">
      <c r="B7" s="85" t="s">
        <v>43</v>
      </c>
    </row>
    <row r="8" spans="2:6" ht="32">
      <c r="B8" s="350" t="s">
        <v>44</v>
      </c>
      <c r="C8" s="350" t="s">
        <v>45</v>
      </c>
      <c r="D8" s="350" t="s">
        <v>46</v>
      </c>
      <c r="E8" s="350" t="s">
        <v>47</v>
      </c>
      <c r="F8" s="350" t="s">
        <v>48</v>
      </c>
    </row>
    <row r="9" spans="2:6">
      <c r="B9" s="523" t="s">
        <v>49</v>
      </c>
      <c r="C9" s="524"/>
      <c r="D9" s="524"/>
      <c r="E9" s="524"/>
      <c r="F9" s="525"/>
    </row>
    <row r="10" spans="2:6" ht="16">
      <c r="B10" s="526" t="s">
        <v>50</v>
      </c>
      <c r="C10" s="355" t="s">
        <v>51</v>
      </c>
      <c r="D10" s="142" t="s">
        <v>52</v>
      </c>
      <c r="E10" s="92"/>
      <c r="F10" s="92"/>
    </row>
    <row r="11" spans="2:6" ht="16">
      <c r="B11" s="526"/>
      <c r="C11" s="358" t="s">
        <v>53</v>
      </c>
      <c r="D11" s="354"/>
      <c r="E11" s="358"/>
      <c r="F11" s="358"/>
    </row>
    <row r="12" spans="2:6" ht="48">
      <c r="B12" s="526"/>
      <c r="C12" s="359" t="s">
        <v>54</v>
      </c>
      <c r="D12" s="342" t="s">
        <v>55</v>
      </c>
      <c r="E12" s="360" t="s">
        <v>56</v>
      </c>
      <c r="F12" s="360" t="s">
        <v>57</v>
      </c>
    </row>
    <row r="13" spans="2:6" ht="32">
      <c r="B13" s="526"/>
      <c r="C13" s="359" t="s">
        <v>58</v>
      </c>
      <c r="D13" s="342" t="s">
        <v>59</v>
      </c>
      <c r="E13" s="360" t="s">
        <v>60</v>
      </c>
      <c r="F13" s="360" t="s">
        <v>61</v>
      </c>
    </row>
    <row r="14" spans="2:6" ht="16">
      <c r="B14" s="526"/>
      <c r="C14" s="358" t="s">
        <v>62</v>
      </c>
      <c r="D14" s="354"/>
      <c r="E14" s="358"/>
      <c r="F14" s="358"/>
    </row>
    <row r="15" spans="2:6" ht="48">
      <c r="B15" s="526"/>
      <c r="C15" s="359" t="s">
        <v>63</v>
      </c>
      <c r="D15" s="342" t="s">
        <v>64</v>
      </c>
      <c r="E15" s="360" t="s">
        <v>65</v>
      </c>
      <c r="F15" s="360" t="s">
        <v>57</v>
      </c>
    </row>
    <row r="16" spans="2:6" ht="16">
      <c r="B16" s="526"/>
      <c r="C16" s="358" t="s">
        <v>66</v>
      </c>
      <c r="D16" s="354"/>
      <c r="E16" s="358"/>
      <c r="F16" s="358"/>
    </row>
    <row r="17" spans="2:7" ht="48">
      <c r="B17" s="526"/>
      <c r="C17" s="357" t="s">
        <v>67</v>
      </c>
      <c r="D17" s="299" t="s">
        <v>68</v>
      </c>
      <c r="E17" s="356" t="s">
        <v>69</v>
      </c>
      <c r="F17" s="356" t="s">
        <v>70</v>
      </c>
    </row>
    <row r="18" spans="2:7" ht="80">
      <c r="B18" s="355" t="s">
        <v>71</v>
      </c>
      <c r="C18" s="355" t="s">
        <v>72</v>
      </c>
      <c r="D18" s="142" t="s">
        <v>73</v>
      </c>
      <c r="E18" s="355" t="s">
        <v>74</v>
      </c>
      <c r="F18" s="361" t="s">
        <v>75</v>
      </c>
    </row>
    <row r="19" spans="2:7" ht="42.75" customHeight="1">
      <c r="B19" s="355" t="s">
        <v>76</v>
      </c>
      <c r="C19" s="355" t="s">
        <v>77</v>
      </c>
      <c r="D19" s="142" t="s">
        <v>78</v>
      </c>
      <c r="E19" s="361" t="s">
        <v>79</v>
      </c>
      <c r="F19" s="361" t="s">
        <v>80</v>
      </c>
    </row>
    <row r="20" spans="2:7" ht="96">
      <c r="B20" s="355" t="s">
        <v>81</v>
      </c>
      <c r="C20" s="355" t="s">
        <v>82</v>
      </c>
      <c r="D20" s="142" t="s">
        <v>83</v>
      </c>
      <c r="E20" s="361" t="s">
        <v>69</v>
      </c>
      <c r="F20" s="361" t="s">
        <v>70</v>
      </c>
    </row>
    <row r="21" spans="2:7" ht="32">
      <c r="B21" s="355" t="s">
        <v>84</v>
      </c>
      <c r="C21" s="355" t="s">
        <v>85</v>
      </c>
      <c r="D21" s="142" t="s">
        <v>86</v>
      </c>
      <c r="E21" s="361" t="s">
        <v>87</v>
      </c>
      <c r="F21" s="361" t="s">
        <v>88</v>
      </c>
    </row>
    <row r="22" spans="2:7" ht="14.25" customHeight="1">
      <c r="B22" s="523" t="s">
        <v>89</v>
      </c>
      <c r="C22" s="524"/>
      <c r="D22" s="524"/>
      <c r="E22" s="524"/>
      <c r="F22" s="525"/>
    </row>
    <row r="23" spans="2:7" ht="89.25" customHeight="1">
      <c r="B23" s="526" t="s">
        <v>90</v>
      </c>
      <c r="C23" s="527" t="s">
        <v>91</v>
      </c>
      <c r="D23" s="529" t="s">
        <v>92</v>
      </c>
      <c r="E23" s="531" t="s">
        <v>93</v>
      </c>
      <c r="F23" s="362" t="s">
        <v>94</v>
      </c>
    </row>
    <row r="24" spans="2:7" ht="71.25" customHeight="1">
      <c r="B24" s="526"/>
      <c r="C24" s="528"/>
      <c r="D24" s="530"/>
      <c r="E24" s="532"/>
      <c r="F24" s="356" t="s">
        <v>95</v>
      </c>
    </row>
    <row r="25" spans="2:7" ht="48">
      <c r="B25" s="526"/>
      <c r="C25" s="355" t="s">
        <v>96</v>
      </c>
      <c r="D25" s="142" t="s">
        <v>97</v>
      </c>
      <c r="E25" s="355" t="s">
        <v>74</v>
      </c>
      <c r="F25" s="355" t="s">
        <v>74</v>
      </c>
    </row>
    <row r="26" spans="2:7" ht="64">
      <c r="B26" s="355" t="s">
        <v>98</v>
      </c>
      <c r="C26" s="355" t="s">
        <v>99</v>
      </c>
      <c r="D26" s="142" t="s">
        <v>100</v>
      </c>
      <c r="E26" s="355" t="s">
        <v>74</v>
      </c>
      <c r="F26" s="361" t="s">
        <v>101</v>
      </c>
    </row>
    <row r="27" spans="2:7" ht="112">
      <c r="B27" s="355" t="s">
        <v>102</v>
      </c>
      <c r="C27" s="355" t="s">
        <v>103</v>
      </c>
      <c r="D27" s="142" t="s">
        <v>104</v>
      </c>
      <c r="E27" s="361" t="s">
        <v>105</v>
      </c>
      <c r="F27" s="362" t="s">
        <v>106</v>
      </c>
    </row>
    <row r="28" spans="2:7" ht="42" customHeight="1">
      <c r="B28" s="518" t="s">
        <v>107</v>
      </c>
      <c r="C28" s="519" t="s">
        <v>108</v>
      </c>
      <c r="D28" s="520" t="s">
        <v>109</v>
      </c>
      <c r="E28" s="378" t="s">
        <v>110</v>
      </c>
      <c r="F28" s="521" t="s">
        <v>111</v>
      </c>
    </row>
    <row r="29" spans="2:7" ht="67.5" customHeight="1">
      <c r="B29" s="518"/>
      <c r="C29" s="519"/>
      <c r="D29" s="520"/>
      <c r="E29" s="379" t="s">
        <v>112</v>
      </c>
      <c r="F29" s="522"/>
    </row>
    <row r="31" spans="2:7">
      <c r="G31" s="221" t="s">
        <v>113</v>
      </c>
    </row>
  </sheetData>
  <mergeCells count="15">
    <mergeCell ref="B1:F1"/>
    <mergeCell ref="B3:F3"/>
    <mergeCell ref="B4:F4"/>
    <mergeCell ref="B6:F6"/>
    <mergeCell ref="B28:B29"/>
    <mergeCell ref="C28:C29"/>
    <mergeCell ref="D28:D29"/>
    <mergeCell ref="F28:F29"/>
    <mergeCell ref="B9:F9"/>
    <mergeCell ref="B10:B17"/>
    <mergeCell ref="B22:F22"/>
    <mergeCell ref="B23:B25"/>
    <mergeCell ref="C23:C24"/>
    <mergeCell ref="D23:D24"/>
    <mergeCell ref="E23:E24"/>
  </mergeCells>
  <phoneticPr fontId="4"/>
  <hyperlinks>
    <hyperlink ref="F12" r:id="rId1" xr:uid="{772226B3-A2FB-4BB4-B2AE-B61E9CEC9608}"/>
    <hyperlink ref="F13" r:id="rId2" xr:uid="{56C3B8D4-B4BC-45F2-ABCD-A938CB44DFB1}"/>
    <hyperlink ref="F15" r:id="rId3" xr:uid="{7FB1BF6C-007F-48AD-A518-A19435A498A3}"/>
    <hyperlink ref="F17" r:id="rId4" xr:uid="{BA85AF28-F051-4BED-9343-E204A5F6F8F1}"/>
    <hyperlink ref="F18" r:id="rId5" xr:uid="{11232717-BEF2-42E1-8E3F-4DA10E07F5DC}"/>
    <hyperlink ref="F19" r:id="rId6" xr:uid="{D9663991-8172-45EB-B7DE-15E367BA418B}"/>
    <hyperlink ref="F20" r:id="rId7" xr:uid="{C31DAC9F-4F2C-41A1-8C94-0C37C5D8A580}"/>
    <hyperlink ref="F23" r:id="rId8" xr:uid="{42E9EBE6-CE23-419D-8C83-ADE79A3C1277}"/>
    <hyperlink ref="F24" r:id="rId9" xr:uid="{5A31EA5C-9CA6-4739-BAF7-CD37386DB290}"/>
    <hyperlink ref="F26" r:id="rId10" xr:uid="{A24C2CBF-3B34-4483-AA8C-2C562D3B6C39}"/>
    <hyperlink ref="F27" r:id="rId11" xr:uid="{EFBAC572-BC42-477E-A099-7B338914E2E3}"/>
    <hyperlink ref="F28" r:id="rId12" display="https://www.fastretailing.com/jp/sustainability/employee/diversity.html" xr:uid="{617449FA-FC96-46A6-B6EA-B98D0499EEA9}"/>
    <hyperlink ref="F21" r:id="rId13" xr:uid="{26212CAC-CA3D-4907-8DF7-9049BBB5720D}"/>
    <hyperlink ref="B4" r:id="rId14" xr:uid="{741820FB-5548-4315-873C-C35DA86D5A25}"/>
    <hyperlink ref="E12" location="'E-03'!A1" display="E-03" xr:uid="{DE061EF8-E114-4B39-A086-D77473E6A680}"/>
    <hyperlink ref="E13" location="'E-05'!A1" display="E-05" xr:uid="{70992035-192D-471B-9492-4AE55B9598A0}"/>
    <hyperlink ref="E15" location="'E-04'!A1" display="E-04" xr:uid="{FD64570B-EE8C-42CA-82D1-109D163D0614}"/>
    <hyperlink ref="E17" location="'E-07'!A1" display="E-07" xr:uid="{B5C5D095-F055-4E36-9222-7E187FEC9505}"/>
    <hyperlink ref="E19" location="'E-06'!A1" display="E-06" xr:uid="{24FF17D5-16E7-46A0-B9BE-C94A16F0E170}"/>
    <hyperlink ref="E20" location="'E-07'!A1" display="E-07" xr:uid="{7229B073-787E-46A3-A255-CFAC4A695BB7}"/>
    <hyperlink ref="E21" location="'E-08'!A1" display="E-08" xr:uid="{B9FE33F3-DA9B-4C2F-A5C6-A6CF8931016F}"/>
    <hyperlink ref="E23:E24" location="'S-04a'!A1" display="S-04a" xr:uid="{46D1EBDA-2E50-4615-A352-44DC07743BC1}"/>
    <hyperlink ref="E27" location="'S-06'!A1" display="S-06" xr:uid="{6B3B9C63-C490-4192-A1DF-71BD105998E9}"/>
    <hyperlink ref="E28" location="'S-12'!A1" display="'S-12'!A1" xr:uid="{25D922EF-6EF1-4AFC-909B-35D4C94ADDCE}"/>
    <hyperlink ref="B4:F4" r:id="rId15" display="→The materiality assessment process and detail of materiality" xr:uid="{0D5C464B-D583-4F63-83E0-DB8295C3C4F3}"/>
    <hyperlink ref="E29" location="'S-15'!A1" display="S-15" xr:uid="{77442BDC-F56E-4D74-83A9-38DDC78A8E08}"/>
    <hyperlink ref="F28:F29" r:id="rId16" display="Respect for Diversity" xr:uid="{992D419D-F27E-4C3B-AF6B-44A330DABBB4}"/>
    <hyperlink ref="G31" location="'Table of Contents'!A1" display="Back to Contents" xr:uid="{1F84FD2A-ABE2-4739-8F2A-F7CD7B2B82E9}"/>
  </hyperlinks>
  <pageMargins left="0.70866141732283472" right="0.70866141732283472" top="0.74803149606299213" bottom="0.74803149606299213" header="0.31496062992125984" footer="0.31496062992125984"/>
  <pageSetup paperSize="9" scale="35" fitToHeight="0" orientation="portrait" horizontalDpi="300" verticalDpi="300" r:id="rId17"/>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F919B-9002-4072-9DCB-722B673B8E7E}">
  <sheetPr>
    <tabColor theme="5" tint="0.59999389629810485"/>
  </sheetPr>
  <dimension ref="A1:T10"/>
  <sheetViews>
    <sheetView showGridLines="0" view="pageBreakPreview" zoomScaleNormal="100" zoomScaleSheetLayoutView="100" workbookViewId="0"/>
  </sheetViews>
  <sheetFormatPr baseColWidth="10" defaultColWidth="9" defaultRowHeight="15"/>
  <cols>
    <col min="1" max="1" width="27.83203125" style="7" customWidth="1"/>
    <col min="2" max="2" width="49.33203125" style="7" customWidth="1"/>
    <col min="3" max="7" width="16.33203125" style="7" customWidth="1"/>
    <col min="8" max="8" width="16" style="7" bestFit="1" customWidth="1"/>
    <col min="9" max="9" width="9.83203125" style="7" customWidth="1"/>
    <col min="10" max="13" width="10.33203125" style="7" customWidth="1"/>
    <col min="14" max="16384" width="9" style="7"/>
  </cols>
  <sheetData>
    <row r="1" spans="1:20" ht="22">
      <c r="A1" s="99" t="s">
        <v>324</v>
      </c>
      <c r="B1" s="3"/>
      <c r="C1" s="3"/>
      <c r="D1" s="3"/>
      <c r="E1" s="3"/>
      <c r="F1" s="3"/>
      <c r="G1" s="3"/>
      <c r="H1" s="100" t="s">
        <v>438</v>
      </c>
    </row>
    <row r="2" spans="1:20">
      <c r="A2" s="100" t="s">
        <v>439</v>
      </c>
      <c r="B2" s="100"/>
      <c r="C2" s="104"/>
      <c r="D2" s="104"/>
      <c r="E2" s="104"/>
      <c r="F2" s="104"/>
      <c r="G2" s="104"/>
      <c r="H2" s="100"/>
    </row>
    <row r="3" spans="1:20">
      <c r="A3" s="6" t="s">
        <v>487</v>
      </c>
    </row>
    <row r="4" spans="1:20" ht="16">
      <c r="A4" s="436" t="s">
        <v>234</v>
      </c>
      <c r="B4" s="51" t="s">
        <v>371</v>
      </c>
      <c r="C4" s="47" t="s">
        <v>372</v>
      </c>
      <c r="D4" s="47" t="s">
        <v>167</v>
      </c>
      <c r="E4" s="47" t="s">
        <v>214</v>
      </c>
      <c r="F4" s="47" t="s">
        <v>169</v>
      </c>
      <c r="G4" s="47" t="s">
        <v>170</v>
      </c>
      <c r="H4" s="5"/>
      <c r="I4" s="5"/>
      <c r="J4" s="5"/>
      <c r="S4" s="5"/>
      <c r="T4" s="5"/>
    </row>
    <row r="5" spans="1:20" ht="28.5" customHeight="1">
      <c r="A5" s="88" t="s">
        <v>388</v>
      </c>
      <c r="B5" s="27" t="s">
        <v>488</v>
      </c>
      <c r="C5" s="435">
        <v>30000</v>
      </c>
      <c r="D5" s="435">
        <v>73000</v>
      </c>
      <c r="E5" s="435">
        <v>88000</v>
      </c>
      <c r="F5" s="435">
        <v>82000</v>
      </c>
      <c r="G5" s="435">
        <v>68000</v>
      </c>
      <c r="H5" s="15"/>
      <c r="I5" s="15"/>
    </row>
    <row r="6" spans="1:20" ht="16">
      <c r="A6" s="27" t="s">
        <v>489</v>
      </c>
      <c r="B6" s="27" t="s">
        <v>490</v>
      </c>
      <c r="C6" s="434">
        <v>686</v>
      </c>
      <c r="D6" s="434">
        <v>644</v>
      </c>
      <c r="E6" s="434">
        <v>2266</v>
      </c>
      <c r="F6" s="434">
        <v>2806</v>
      </c>
      <c r="G6" s="434">
        <v>3347</v>
      </c>
      <c r="H6" s="15"/>
      <c r="I6" s="15"/>
    </row>
    <row r="7" spans="1:20" ht="13.75" customHeight="1">
      <c r="A7" s="85"/>
      <c r="B7" s="125"/>
      <c r="C7" s="112"/>
      <c r="D7" s="112"/>
      <c r="E7" s="112"/>
      <c r="F7" s="112"/>
      <c r="G7" s="109"/>
      <c r="H7" s="15"/>
      <c r="I7" s="15"/>
    </row>
    <row r="8" spans="1:20" ht="13.75" customHeight="1">
      <c r="A8" s="91" t="s">
        <v>120</v>
      </c>
      <c r="B8" s="129"/>
      <c r="C8" s="129"/>
      <c r="D8" s="129"/>
      <c r="E8" s="129"/>
      <c r="F8" s="129"/>
      <c r="G8" s="129"/>
    </row>
    <row r="9" spans="1:20">
      <c r="A9" s="364" t="s">
        <v>348</v>
      </c>
      <c r="B9" s="69"/>
      <c r="C9" s="69"/>
      <c r="D9" s="69"/>
      <c r="E9" s="69"/>
      <c r="F9" s="69"/>
      <c r="G9" s="69"/>
    </row>
    <row r="10" spans="1:20">
      <c r="A10" s="70"/>
      <c r="B10" s="70"/>
      <c r="C10" s="70"/>
      <c r="D10" s="70"/>
      <c r="E10" s="70"/>
      <c r="F10" s="70"/>
      <c r="G10" s="70"/>
      <c r="H10" s="147" t="s">
        <v>113</v>
      </c>
    </row>
  </sheetData>
  <phoneticPr fontId="4"/>
  <hyperlinks>
    <hyperlink ref="A9" r:id="rId1" xr:uid="{BAB2819E-2D65-47F7-A2E1-9716777D8CB9}"/>
    <hyperlink ref="H10" location="'Table of Contents'!A1" display="Back to Contents" xr:uid="{6B2B7298-D1CE-4DBF-87FF-3C4AEBF6A329}"/>
  </hyperlinks>
  <pageMargins left="0.70866141732283472" right="0.70866141732283472" top="0.74803149606299213" bottom="0.74803149606299213" header="0.31496062992125984" footer="0.31496062992125984"/>
  <pageSetup paperSize="9" scale="45" orientation="portrait" verticalDpi="300" r:id="rId2"/>
  <colBreaks count="1" manualBreakCount="1">
    <brk id="13"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4835A-8E66-43C2-9435-E5DCAF69E8B3}">
  <sheetPr>
    <tabColor theme="5" tint="0.59999389629810485"/>
  </sheetPr>
  <dimension ref="A1:T23"/>
  <sheetViews>
    <sheetView showGridLines="0" view="pageBreakPreview" zoomScaleNormal="100" zoomScaleSheetLayoutView="100" workbookViewId="0"/>
  </sheetViews>
  <sheetFormatPr baseColWidth="10" defaultColWidth="9" defaultRowHeight="15"/>
  <cols>
    <col min="1" max="1" width="26.1640625" style="7" customWidth="1"/>
    <col min="2" max="2" width="66.1640625" style="7" customWidth="1"/>
    <col min="3" max="7" width="15.33203125" style="5" customWidth="1"/>
    <col min="8" max="8" width="16.1640625" style="7" bestFit="1" customWidth="1"/>
    <col min="9" max="9" width="11" style="7" customWidth="1"/>
    <col min="10" max="12" width="9.83203125" style="7" customWidth="1"/>
    <col min="13" max="16" width="10.33203125" style="7" customWidth="1"/>
    <col min="17" max="16384" width="9" style="7"/>
  </cols>
  <sheetData>
    <row r="1" spans="1:20" ht="22">
      <c r="A1" s="99" t="s">
        <v>324</v>
      </c>
      <c r="B1" s="22"/>
      <c r="C1" s="101"/>
      <c r="D1" s="101"/>
      <c r="E1" s="101"/>
      <c r="F1" s="101"/>
      <c r="G1" s="101"/>
      <c r="H1" s="100" t="s">
        <v>438</v>
      </c>
      <c r="I1" s="3"/>
      <c r="J1" s="3"/>
      <c r="K1" s="3"/>
    </row>
    <row r="2" spans="1:20" ht="16">
      <c r="A2" s="103" t="s">
        <v>491</v>
      </c>
      <c r="B2" s="100"/>
      <c r="C2" s="117"/>
      <c r="D2" s="117"/>
      <c r="E2" s="117"/>
      <c r="F2" s="117"/>
      <c r="G2" s="117"/>
      <c r="H2" s="100"/>
      <c r="I2" s="100"/>
    </row>
    <row r="3" spans="1:20">
      <c r="A3" s="6" t="s">
        <v>27</v>
      </c>
      <c r="B3" s="6"/>
    </row>
    <row r="4" spans="1:20">
      <c r="A4" s="644" t="s">
        <v>492</v>
      </c>
      <c r="B4" s="645"/>
      <c r="C4" s="645"/>
      <c r="D4" s="645"/>
      <c r="E4" s="645"/>
      <c r="F4" s="645"/>
      <c r="G4" s="206"/>
      <c r="H4" s="437"/>
      <c r="I4" s="437"/>
      <c r="J4" s="11"/>
      <c r="Q4" s="11"/>
      <c r="R4" s="11"/>
      <c r="S4" s="11"/>
      <c r="T4" s="11"/>
    </row>
    <row r="5" spans="1:20" ht="16">
      <c r="A5" s="63" t="s">
        <v>234</v>
      </c>
      <c r="B5" s="51" t="s">
        <v>371</v>
      </c>
      <c r="C5" s="47" t="s">
        <v>372</v>
      </c>
      <c r="D5" s="47" t="s">
        <v>167</v>
      </c>
      <c r="E5" s="47" t="s">
        <v>214</v>
      </c>
      <c r="F5" s="47" t="s">
        <v>169</v>
      </c>
      <c r="G5" s="47" t="s">
        <v>170</v>
      </c>
      <c r="I5" s="438"/>
      <c r="J5" s="14"/>
      <c r="Q5" s="5"/>
      <c r="R5" s="5"/>
      <c r="S5" s="5"/>
      <c r="T5" s="5"/>
    </row>
    <row r="6" spans="1:20" ht="32">
      <c r="A6" s="21" t="s">
        <v>493</v>
      </c>
      <c r="B6" s="41" t="s">
        <v>494</v>
      </c>
      <c r="C6" s="439">
        <v>41.11</v>
      </c>
      <c r="D6" s="439">
        <v>46.19</v>
      </c>
      <c r="E6" s="439">
        <v>50.5</v>
      </c>
      <c r="F6" s="439">
        <v>54.67</v>
      </c>
      <c r="G6" s="439">
        <v>58.97</v>
      </c>
      <c r="H6" s="437"/>
      <c r="I6" s="437"/>
      <c r="J6" s="11"/>
      <c r="Q6" s="11"/>
      <c r="R6" s="11"/>
      <c r="S6" s="11"/>
      <c r="T6" s="11"/>
    </row>
    <row r="7" spans="1:20">
      <c r="C7" s="11"/>
      <c r="D7" s="11"/>
      <c r="E7" s="11"/>
      <c r="F7" s="11"/>
      <c r="G7" s="11"/>
      <c r="H7" s="437"/>
      <c r="I7" s="437"/>
      <c r="J7" s="11"/>
      <c r="Q7" s="11"/>
      <c r="R7" s="11"/>
      <c r="S7" s="11"/>
      <c r="T7" s="11"/>
    </row>
    <row r="8" spans="1:20">
      <c r="A8" s="440" t="s">
        <v>495</v>
      </c>
      <c r="C8" s="11"/>
      <c r="D8" s="11"/>
      <c r="E8" s="11"/>
      <c r="F8" s="11"/>
      <c r="G8" s="11"/>
      <c r="H8" s="437"/>
      <c r="I8" s="437"/>
      <c r="J8" s="11"/>
      <c r="Q8" s="11"/>
      <c r="R8" s="11"/>
      <c r="S8" s="11"/>
      <c r="T8" s="11"/>
    </row>
    <row r="9" spans="1:20" ht="16">
      <c r="A9" s="63" t="s">
        <v>234</v>
      </c>
      <c r="B9" s="51" t="s">
        <v>371</v>
      </c>
      <c r="C9" s="47" t="s">
        <v>496</v>
      </c>
      <c r="D9" s="11"/>
      <c r="E9" s="11"/>
      <c r="F9" s="11"/>
      <c r="G9" s="11"/>
      <c r="I9" s="438"/>
      <c r="J9" s="14"/>
      <c r="Q9" s="5"/>
      <c r="R9" s="5"/>
      <c r="S9" s="5"/>
      <c r="T9" s="5"/>
    </row>
    <row r="10" spans="1:20" ht="18">
      <c r="A10" s="88" t="s">
        <v>388</v>
      </c>
      <c r="B10" s="441" t="s">
        <v>497</v>
      </c>
      <c r="C10" s="442">
        <v>60</v>
      </c>
      <c r="D10" s="11"/>
      <c r="H10" s="437"/>
      <c r="I10" s="437"/>
      <c r="J10" s="11"/>
      <c r="Q10" s="11"/>
      <c r="R10" s="11"/>
      <c r="S10" s="11"/>
      <c r="T10" s="11"/>
    </row>
    <row r="11" spans="1:20" ht="18.5" customHeight="1">
      <c r="B11" s="129"/>
      <c r="C11" s="11"/>
      <c r="D11" s="11"/>
      <c r="H11" s="437"/>
      <c r="I11" s="437"/>
      <c r="J11" s="11"/>
      <c r="Q11" s="11"/>
      <c r="R11" s="11"/>
      <c r="S11" s="11"/>
      <c r="T11" s="11"/>
    </row>
    <row r="12" spans="1:20">
      <c r="A12" s="91" t="s">
        <v>120</v>
      </c>
    </row>
    <row r="13" spans="1:20">
      <c r="A13" s="364" t="s">
        <v>352</v>
      </c>
    </row>
    <row r="14" spans="1:20">
      <c r="F14" s="28"/>
      <c r="G14" s="28"/>
      <c r="H14" s="147" t="s">
        <v>113</v>
      </c>
    </row>
    <row r="18" spans="6:9">
      <c r="I18" s="48"/>
    </row>
    <row r="23" spans="6:9">
      <c r="F23" s="443"/>
      <c r="G23" s="443"/>
    </row>
  </sheetData>
  <mergeCells count="1">
    <mergeCell ref="A4:F4"/>
  </mergeCells>
  <phoneticPr fontId="4"/>
  <hyperlinks>
    <hyperlink ref="A13" r:id="rId1" xr:uid="{12D5ADDB-A623-41A4-A06F-0C4E15B887A7}"/>
    <hyperlink ref="H14" location="'Table of Contents'!A1" display="Back to Contents" xr:uid="{78187F43-F015-4BAD-9C26-687A4FF45CF2}"/>
  </hyperlinks>
  <pageMargins left="0.70866141732283472" right="0.70866141732283472" top="0.74803149606299213" bottom="0.74803149606299213" header="0.31496062992125984" footer="0.31496062992125984"/>
  <pageSetup paperSize="9" scale="42" orientation="portrait" verticalDpi="300" r:id="rId2"/>
  <colBreaks count="1" manualBreakCount="1">
    <brk id="16"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AA9E7-D865-F645-8A12-56C222819CC8}">
  <sheetPr codeName="Sheet24">
    <tabColor theme="5" tint="0.59999389629810485"/>
    <pageSetUpPr fitToPage="1"/>
  </sheetPr>
  <dimension ref="A1:Q21"/>
  <sheetViews>
    <sheetView showGridLines="0" view="pageBreakPreview" zoomScaleNormal="100" zoomScaleSheetLayoutView="100" workbookViewId="0"/>
  </sheetViews>
  <sheetFormatPr baseColWidth="10" defaultColWidth="9" defaultRowHeight="15"/>
  <cols>
    <col min="1" max="1" width="21" style="7" customWidth="1"/>
    <col min="2" max="2" width="25.6640625" style="7" customWidth="1"/>
    <col min="3" max="4" width="17.33203125" style="7" customWidth="1"/>
    <col min="5" max="5" width="9.83203125" style="7" customWidth="1"/>
    <col min="6" max="6" width="16.1640625" style="7" customWidth="1"/>
    <col min="7" max="7" width="12.5" style="7" customWidth="1"/>
    <col min="8" max="8" width="13.6640625" style="7" customWidth="1"/>
    <col min="9" max="9" width="11" style="7" customWidth="1"/>
    <col min="10" max="12" width="9.83203125" style="7" customWidth="1"/>
    <col min="13" max="16" width="10.33203125" style="7" customWidth="1"/>
    <col min="17" max="16384" width="9" style="7"/>
  </cols>
  <sheetData>
    <row r="1" spans="1:11" ht="22">
      <c r="A1" s="99" t="s">
        <v>324</v>
      </c>
      <c r="C1" s="3"/>
      <c r="E1" s="3"/>
      <c r="F1" s="100" t="s">
        <v>498</v>
      </c>
    </row>
    <row r="2" spans="1:11">
      <c r="A2" s="100" t="s">
        <v>499</v>
      </c>
      <c r="B2" s="100"/>
      <c r="C2" s="104"/>
      <c r="D2" s="104"/>
      <c r="E2" s="104"/>
      <c r="F2" s="100"/>
    </row>
    <row r="3" spans="1:11">
      <c r="A3" s="9" t="s">
        <v>29</v>
      </c>
    </row>
    <row r="4" spans="1:11" s="2" customFormat="1" ht="13.75" customHeight="1">
      <c r="A4" s="46" t="s">
        <v>234</v>
      </c>
      <c r="B4" s="51" t="s">
        <v>371</v>
      </c>
      <c r="C4" s="386" t="s">
        <v>169</v>
      </c>
      <c r="D4" s="386" t="s">
        <v>239</v>
      </c>
      <c r="F4" s="43"/>
      <c r="I4" s="43"/>
      <c r="J4" s="43"/>
      <c r="K4" s="43"/>
    </row>
    <row r="5" spans="1:11" ht="13.75" customHeight="1">
      <c r="A5" s="646" t="s">
        <v>373</v>
      </c>
      <c r="B5" s="383" t="s">
        <v>500</v>
      </c>
      <c r="C5" s="384">
        <v>35058</v>
      </c>
      <c r="D5" s="415">
        <v>38770</v>
      </c>
      <c r="F5" s="5"/>
      <c r="I5" s="5"/>
      <c r="J5" s="5"/>
      <c r="K5" s="5"/>
    </row>
    <row r="6" spans="1:11">
      <c r="A6" s="647"/>
      <c r="B6" s="88" t="s">
        <v>501</v>
      </c>
      <c r="C6" s="384">
        <v>32115</v>
      </c>
      <c r="D6" s="415">
        <v>34556</v>
      </c>
    </row>
    <row r="7" spans="1:11">
      <c r="A7" s="647"/>
      <c r="B7" s="88" t="s">
        <v>502</v>
      </c>
      <c r="C7" s="385">
        <f>C6/C5</f>
        <v>0.9160533972274516</v>
      </c>
      <c r="D7" s="416">
        <f>D6/D5</f>
        <v>0.89130771214856852</v>
      </c>
    </row>
    <row r="8" spans="1:11" ht="14.75" customHeight="1">
      <c r="A8" s="648"/>
      <c r="B8" s="88" t="s">
        <v>503</v>
      </c>
      <c r="C8" s="385">
        <v>0.74299999999999999</v>
      </c>
      <c r="D8" s="416">
        <v>0.747</v>
      </c>
    </row>
    <row r="10" spans="1:11" ht="14.75" customHeight="1">
      <c r="A10" s="85" t="s">
        <v>504</v>
      </c>
    </row>
    <row r="12" spans="1:11" ht="16">
      <c r="A12" s="69" t="s">
        <v>505</v>
      </c>
    </row>
    <row r="13" spans="1:11">
      <c r="A13" s="38" t="s">
        <v>506</v>
      </c>
    </row>
    <row r="14" spans="1:11" ht="14.75" customHeight="1"/>
    <row r="16" spans="1:11">
      <c r="F16" s="147" t="s">
        <v>113</v>
      </c>
    </row>
    <row r="17" spans="7:17">
      <c r="G17"/>
      <c r="H17"/>
      <c r="I17"/>
      <c r="J17"/>
      <c r="K17"/>
      <c r="L17"/>
      <c r="M17"/>
      <c r="N17"/>
      <c r="O17"/>
      <c r="P17"/>
      <c r="Q17"/>
    </row>
    <row r="18" spans="7:17">
      <c r="G18"/>
      <c r="H18"/>
      <c r="I18"/>
      <c r="J18"/>
      <c r="K18"/>
      <c r="L18"/>
      <c r="M18"/>
      <c r="N18"/>
      <c r="O18"/>
      <c r="P18"/>
      <c r="Q18"/>
    </row>
    <row r="19" spans="7:17">
      <c r="G19"/>
      <c r="H19"/>
      <c r="I19"/>
      <c r="J19"/>
      <c r="K19"/>
      <c r="L19"/>
      <c r="M19"/>
      <c r="N19"/>
      <c r="O19"/>
      <c r="P19"/>
      <c r="Q19"/>
    </row>
    <row r="20" spans="7:17">
      <c r="G20"/>
      <c r="H20"/>
      <c r="I20"/>
      <c r="J20"/>
      <c r="K20"/>
      <c r="L20"/>
      <c r="M20"/>
      <c r="N20"/>
      <c r="O20"/>
      <c r="P20"/>
      <c r="Q20"/>
    </row>
    <row r="21" spans="7:17">
      <c r="G21"/>
      <c r="H21"/>
      <c r="I21"/>
      <c r="J21"/>
      <c r="K21"/>
      <c r="L21"/>
      <c r="M21"/>
      <c r="N21"/>
      <c r="O21"/>
      <c r="P21"/>
      <c r="Q21"/>
    </row>
  </sheetData>
  <mergeCells count="1">
    <mergeCell ref="A5:A8"/>
  </mergeCells>
  <phoneticPr fontId="4"/>
  <hyperlinks>
    <hyperlink ref="A13" r:id="rId1" xr:uid="{41E82CE3-45EE-4A1B-ACB6-046C278A5F44}"/>
    <hyperlink ref="F16" location="'Table of Contents'!A1" display="Back to Contents" xr:uid="{2F41D05B-0D65-4B2C-90F3-6243C628F30A}"/>
  </hyperlinks>
  <pageMargins left="0.70866141732283472" right="0.70866141732283472" top="0.74803149606299213" bottom="0.74803149606299213" header="0.31496062992125984" footer="0.31496062992125984"/>
  <pageSetup paperSize="9" scale="76" fitToHeight="0" orientation="portrait" verticalDpi="300" r:id="rId2"/>
  <colBreaks count="1" manualBreakCount="1">
    <brk id="16"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C110B-54B1-E448-9BEB-848C0CEB2506}">
  <sheetPr codeName="Sheet25">
    <tabColor theme="5" tint="0.59999389629810485"/>
    <pageSetUpPr fitToPage="1"/>
  </sheetPr>
  <dimension ref="A1:Q41"/>
  <sheetViews>
    <sheetView showGridLines="0" view="pageBreakPreview" zoomScaleNormal="100" zoomScaleSheetLayoutView="100" workbookViewId="0"/>
  </sheetViews>
  <sheetFormatPr baseColWidth="10" defaultColWidth="9" defaultRowHeight="15"/>
  <cols>
    <col min="1" max="1" width="19.33203125" style="7" customWidth="1"/>
    <col min="2" max="2" width="63.5" style="7" customWidth="1"/>
    <col min="3" max="3" width="16.1640625" style="7" customWidth="1"/>
    <col min="4" max="4" width="16.1640625" style="7" bestFit="1" customWidth="1"/>
    <col min="5" max="8" width="9.83203125" style="7" customWidth="1"/>
    <col min="9" max="9" width="11" style="7" customWidth="1"/>
    <col min="10" max="12" width="9.83203125" style="7" customWidth="1"/>
    <col min="13" max="16" width="10.33203125" style="7" customWidth="1"/>
    <col min="17" max="16384" width="9" style="7"/>
  </cols>
  <sheetData>
    <row r="1" spans="1:11" ht="22">
      <c r="A1" s="99" t="s">
        <v>324</v>
      </c>
      <c r="B1" s="22"/>
      <c r="C1" s="3"/>
      <c r="D1" s="100" t="s">
        <v>498</v>
      </c>
      <c r="G1" s="3"/>
      <c r="H1" s="3"/>
      <c r="I1" s="3"/>
      <c r="J1" s="3"/>
      <c r="K1" s="3"/>
    </row>
    <row r="2" spans="1:11">
      <c r="A2" s="100" t="s">
        <v>507</v>
      </c>
      <c r="B2" s="100"/>
      <c r="C2" s="104"/>
      <c r="D2" s="104"/>
      <c r="E2" s="104"/>
      <c r="F2" s="104"/>
      <c r="G2" s="100"/>
      <c r="H2" s="100"/>
    </row>
    <row r="3" spans="1:11">
      <c r="A3" s="9" t="s">
        <v>508</v>
      </c>
      <c r="B3" s="9"/>
    </row>
    <row r="4" spans="1:11" s="2" customFormat="1" ht="13.75" customHeight="1">
      <c r="A4" s="46" t="s">
        <v>234</v>
      </c>
      <c r="B4" s="51" t="s">
        <v>371</v>
      </c>
      <c r="C4" s="47" t="s">
        <v>170</v>
      </c>
      <c r="F4" s="53"/>
      <c r="G4" s="43"/>
      <c r="H4" s="43"/>
      <c r="I4" s="43"/>
      <c r="J4" s="43"/>
    </row>
    <row r="5" spans="1:11" ht="16">
      <c r="A5" s="65" t="s">
        <v>373</v>
      </c>
      <c r="B5" s="10" t="s">
        <v>509</v>
      </c>
      <c r="C5" s="444">
        <v>502</v>
      </c>
      <c r="F5" s="14"/>
      <c r="G5" s="5"/>
      <c r="H5" s="5"/>
      <c r="I5" s="5"/>
      <c r="J5" s="5"/>
    </row>
    <row r="6" spans="1:11" ht="16">
      <c r="A6" s="66"/>
      <c r="B6" s="10" t="s">
        <v>510</v>
      </c>
      <c r="C6" s="445">
        <v>483</v>
      </c>
    </row>
    <row r="7" spans="1:11" ht="16">
      <c r="A7" s="67"/>
      <c r="B7" s="10" t="s">
        <v>511</v>
      </c>
      <c r="C7" s="445">
        <v>132</v>
      </c>
    </row>
    <row r="8" spans="1:11" ht="16">
      <c r="A8" s="67"/>
      <c r="B8" s="10" t="s">
        <v>512</v>
      </c>
      <c r="C8" s="445">
        <v>121</v>
      </c>
    </row>
    <row r="9" spans="1:11" ht="16" thickBot="1">
      <c r="A9" s="67"/>
      <c r="B9" s="71" t="s">
        <v>377</v>
      </c>
      <c r="C9" s="446">
        <v>290</v>
      </c>
    </row>
    <row r="10" spans="1:11" ht="16" thickTop="1">
      <c r="A10" s="68"/>
      <c r="B10" s="72" t="s">
        <v>281</v>
      </c>
      <c r="C10" s="417">
        <f>SUM(C5:C9)</f>
        <v>1528</v>
      </c>
    </row>
    <row r="11" spans="1:11" ht="28.5" customHeight="1">
      <c r="A11" s="649" t="s">
        <v>513</v>
      </c>
      <c r="B11" s="649"/>
      <c r="C11" s="649"/>
      <c r="G11" s="48"/>
    </row>
    <row r="12" spans="1:11">
      <c r="A12" s="34"/>
      <c r="B12" s="34"/>
      <c r="C12" s="35"/>
      <c r="G12" s="48"/>
    </row>
    <row r="13" spans="1:11">
      <c r="A13" s="91" t="s">
        <v>120</v>
      </c>
    </row>
    <row r="14" spans="1:11">
      <c r="A14" s="118" t="s">
        <v>357</v>
      </c>
    </row>
    <row r="15" spans="1:11">
      <c r="A15" s="36"/>
      <c r="B15" s="36"/>
      <c r="D15" s="147" t="s">
        <v>113</v>
      </c>
    </row>
    <row r="19" spans="5:5">
      <c r="E19" s="45"/>
    </row>
    <row r="20" spans="5:5" ht="14.75" customHeight="1"/>
    <row r="29" spans="5:5" ht="14.75" customHeight="1"/>
    <row r="31" spans="5:5" ht="14.75" customHeight="1"/>
    <row r="35" spans="7:17" ht="14.75" customHeight="1"/>
    <row r="37" spans="7:17">
      <c r="G37"/>
      <c r="H37"/>
      <c r="I37"/>
      <c r="J37"/>
      <c r="K37"/>
      <c r="L37"/>
      <c r="M37"/>
      <c r="N37"/>
      <c r="O37"/>
      <c r="P37"/>
      <c r="Q37"/>
    </row>
    <row r="38" spans="7:17">
      <c r="G38"/>
      <c r="H38"/>
      <c r="I38"/>
      <c r="J38"/>
      <c r="K38"/>
      <c r="L38"/>
      <c r="M38"/>
      <c r="N38"/>
      <c r="O38"/>
      <c r="P38"/>
      <c r="Q38"/>
    </row>
    <row r="39" spans="7:17">
      <c r="G39"/>
      <c r="H39"/>
      <c r="I39"/>
      <c r="J39"/>
      <c r="K39"/>
      <c r="L39"/>
      <c r="M39"/>
      <c r="N39"/>
      <c r="O39"/>
      <c r="P39"/>
      <c r="Q39"/>
    </row>
    <row r="40" spans="7:17">
      <c r="G40"/>
      <c r="H40"/>
      <c r="I40"/>
      <c r="J40"/>
      <c r="K40"/>
      <c r="L40"/>
      <c r="M40"/>
      <c r="N40"/>
      <c r="O40"/>
      <c r="P40"/>
      <c r="Q40"/>
    </row>
    <row r="41" spans="7:17">
      <c r="G41"/>
      <c r="H41"/>
      <c r="I41"/>
      <c r="J41"/>
      <c r="K41"/>
      <c r="L41"/>
      <c r="M41"/>
      <c r="N41"/>
      <c r="O41"/>
      <c r="P41"/>
      <c r="Q41"/>
    </row>
  </sheetData>
  <mergeCells count="1">
    <mergeCell ref="A11:C11"/>
  </mergeCells>
  <phoneticPr fontId="4"/>
  <hyperlinks>
    <hyperlink ref="A14" r:id="rId1" xr:uid="{C61B1A82-A24C-44C2-8AF6-D762C62BAFF7}"/>
    <hyperlink ref="D15" location="'Table of Contents'!A1" display="Back to Contents" xr:uid="{5A0B244E-EEC5-44F5-A475-B531540DFC2A}"/>
  </hyperlinks>
  <pageMargins left="0.70866141732283472" right="0.70866141732283472" top="0.74803149606299213" bottom="0.74803149606299213" header="0.31496062992125984" footer="0.31496062992125984"/>
  <pageSetup paperSize="9" scale="71" fitToHeight="0" orientation="portrait" verticalDpi="300" r:id="rId2"/>
  <colBreaks count="1" manualBreakCount="1">
    <brk id="16"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64694-AC39-EE4B-93C8-863445F65A92}">
  <sheetPr codeName="Sheet26">
    <tabColor theme="5" tint="0.59999389629810485"/>
    <pageSetUpPr fitToPage="1"/>
  </sheetPr>
  <dimension ref="A1:S7"/>
  <sheetViews>
    <sheetView showGridLines="0" view="pageBreakPreview" zoomScaleNormal="100" zoomScaleSheetLayoutView="100" workbookViewId="0"/>
  </sheetViews>
  <sheetFormatPr baseColWidth="10" defaultColWidth="9" defaultRowHeight="15"/>
  <cols>
    <col min="1" max="1" width="18.6640625" style="7" customWidth="1"/>
    <col min="2" max="2" width="24.33203125" style="7" customWidth="1"/>
    <col min="3" max="7" width="13.6640625" style="7" customWidth="1"/>
    <col min="8" max="8" width="16.1640625" style="7" bestFit="1" customWidth="1"/>
    <col min="9" max="11" width="9.83203125" style="7" customWidth="1"/>
    <col min="12" max="12" width="11" style="7" customWidth="1"/>
    <col min="13" max="15" width="9.83203125" style="7" customWidth="1"/>
    <col min="16" max="19" width="10.33203125" style="7" customWidth="1"/>
    <col min="20" max="16384" width="9" style="7"/>
  </cols>
  <sheetData>
    <row r="1" spans="1:19" ht="22">
      <c r="A1" s="99" t="s">
        <v>324</v>
      </c>
      <c r="B1" s="99"/>
      <c r="C1" s="3"/>
      <c r="D1" s="3"/>
      <c r="E1" s="3"/>
      <c r="F1" s="3"/>
      <c r="G1" s="3"/>
      <c r="H1" s="100" t="s">
        <v>498</v>
      </c>
      <c r="I1" s="3"/>
      <c r="J1" s="3"/>
      <c r="K1" s="3"/>
      <c r="L1" s="3"/>
    </row>
    <row r="2" spans="1:19">
      <c r="A2" s="100" t="s">
        <v>514</v>
      </c>
      <c r="B2" s="100"/>
      <c r="C2" s="104"/>
      <c r="D2" s="104"/>
      <c r="E2" s="104"/>
      <c r="F2" s="104"/>
      <c r="G2" s="104"/>
      <c r="H2" s="100"/>
    </row>
    <row r="3" spans="1:19">
      <c r="A3" s="9" t="s">
        <v>515</v>
      </c>
    </row>
    <row r="4" spans="1:19" ht="16">
      <c r="A4" s="63" t="s">
        <v>212</v>
      </c>
      <c r="B4" s="51" t="s">
        <v>371</v>
      </c>
      <c r="C4" s="47" t="s">
        <v>372</v>
      </c>
      <c r="D4" s="47" t="s">
        <v>167</v>
      </c>
      <c r="E4" s="47" t="s">
        <v>214</v>
      </c>
      <c r="F4" s="47" t="s">
        <v>215</v>
      </c>
      <c r="G4" s="47" t="s">
        <v>239</v>
      </c>
      <c r="O4" s="5"/>
      <c r="P4" s="5"/>
      <c r="Q4" s="5"/>
      <c r="R4" s="5"/>
      <c r="S4" s="5"/>
    </row>
    <row r="5" spans="1:19" ht="16">
      <c r="A5" s="64" t="s">
        <v>373</v>
      </c>
      <c r="B5" s="29" t="s">
        <v>516</v>
      </c>
      <c r="C5" s="8">
        <v>70.599999999999994</v>
      </c>
      <c r="D5" s="8">
        <v>69.8</v>
      </c>
      <c r="E5" s="130">
        <v>68.7</v>
      </c>
      <c r="F5" s="130">
        <v>68.900000000000006</v>
      </c>
      <c r="G5" s="130">
        <v>68.2</v>
      </c>
      <c r="H5" s="13"/>
      <c r="K5" s="12"/>
      <c r="L5" s="12"/>
      <c r="M5" s="11"/>
      <c r="N5" s="11"/>
      <c r="O5" s="12"/>
      <c r="P5" s="12"/>
      <c r="Q5" s="12"/>
      <c r="R5" s="12"/>
      <c r="S5" s="12"/>
    </row>
    <row r="7" spans="1:19">
      <c r="H7" s="147" t="s">
        <v>113</v>
      </c>
    </row>
  </sheetData>
  <phoneticPr fontId="4"/>
  <hyperlinks>
    <hyperlink ref="H7" location="'Table of Contents'!A1" display="Back to Contents" xr:uid="{A8EED2F1-37FA-4F78-BD5C-C1172145A359}"/>
  </hyperlinks>
  <pageMargins left="0.70866141732283472" right="0.70866141732283472" top="0.74803149606299213" bottom="0.74803149606299213" header="0.31496062992125984" footer="0.31496062992125984"/>
  <pageSetup paperSize="9" scale="64" fitToHeight="0" orientation="portrait" verticalDpi="300" r:id="rId1"/>
  <colBreaks count="1" manualBreakCount="1">
    <brk id="19"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3C6F9-E95E-3C40-810B-15C5594211B6}">
  <sheetPr codeName="Sheet27">
    <tabColor theme="5" tint="0.59999389629810485"/>
    <pageSetUpPr fitToPage="1"/>
  </sheetPr>
  <dimension ref="A1:O37"/>
  <sheetViews>
    <sheetView showGridLines="0" view="pageBreakPreview" zoomScaleNormal="100" zoomScaleSheetLayoutView="100" workbookViewId="0"/>
  </sheetViews>
  <sheetFormatPr baseColWidth="10" defaultColWidth="9" defaultRowHeight="15"/>
  <cols>
    <col min="1" max="1" width="19.5" style="7" customWidth="1"/>
    <col min="2" max="2" width="29.83203125" style="7" customWidth="1"/>
    <col min="3" max="7" width="13.6640625" style="7" customWidth="1"/>
    <col min="8" max="8" width="15.83203125" style="7" bestFit="1" customWidth="1"/>
    <col min="9" max="10" width="9.83203125" style="7" customWidth="1"/>
    <col min="11" max="14" width="10.33203125" style="7" customWidth="1"/>
    <col min="15" max="16384" width="9" style="7"/>
  </cols>
  <sheetData>
    <row r="1" spans="1:9" ht="22">
      <c r="A1" s="99" t="s">
        <v>324</v>
      </c>
      <c r="B1" s="99"/>
      <c r="C1" s="3"/>
      <c r="D1" s="3"/>
      <c r="E1" s="3"/>
      <c r="F1" s="3"/>
      <c r="G1" s="3"/>
      <c r="H1" s="100" t="s">
        <v>498</v>
      </c>
      <c r="I1" s="3"/>
    </row>
    <row r="2" spans="1:9">
      <c r="A2" s="100" t="s">
        <v>514</v>
      </c>
      <c r="B2" s="100"/>
      <c r="C2" s="104"/>
      <c r="D2" s="104"/>
      <c r="E2" s="104"/>
      <c r="F2" s="100"/>
      <c r="G2" s="100"/>
      <c r="H2" s="48"/>
    </row>
    <row r="3" spans="1:9">
      <c r="A3" s="9" t="s">
        <v>517</v>
      </c>
    </row>
    <row r="4" spans="1:9" ht="31.5" customHeight="1">
      <c r="A4" s="138" t="s">
        <v>164</v>
      </c>
      <c r="B4" s="651" t="s">
        <v>518</v>
      </c>
      <c r="C4" s="652"/>
      <c r="D4" s="652"/>
      <c r="E4" s="652"/>
      <c r="F4" s="652"/>
      <c r="G4" s="653"/>
    </row>
    <row r="5" spans="1:9" ht="16">
      <c r="A5" s="63" t="s">
        <v>234</v>
      </c>
      <c r="B5" s="159" t="s">
        <v>371</v>
      </c>
      <c r="C5" s="160" t="s">
        <v>372</v>
      </c>
      <c r="D5" s="160" t="s">
        <v>167</v>
      </c>
      <c r="E5" s="160" t="s">
        <v>214</v>
      </c>
      <c r="F5" s="160" t="s">
        <v>169</v>
      </c>
      <c r="G5" s="160" t="s">
        <v>239</v>
      </c>
    </row>
    <row r="6" spans="1:9" ht="32">
      <c r="A6" s="161" t="s">
        <v>373</v>
      </c>
      <c r="B6" s="29" t="s">
        <v>519</v>
      </c>
      <c r="C6" s="8">
        <v>39.200000000000003</v>
      </c>
      <c r="D6" s="8">
        <v>42.6</v>
      </c>
      <c r="E6" s="130">
        <v>43.7</v>
      </c>
      <c r="F6" s="130">
        <v>44.7</v>
      </c>
      <c r="G6" s="130">
        <v>46.1</v>
      </c>
      <c r="H6" s="7" t="s">
        <v>453</v>
      </c>
    </row>
    <row r="7" spans="1:9" ht="16">
      <c r="A7" s="5"/>
      <c r="B7" s="387" t="s">
        <v>520</v>
      </c>
      <c r="C7" s="388"/>
      <c r="D7" s="388"/>
      <c r="E7" s="389"/>
      <c r="F7" s="389">
        <v>9.6</v>
      </c>
      <c r="G7" s="389">
        <v>9.4</v>
      </c>
    </row>
    <row r="8" spans="1:9">
      <c r="A8" s="390"/>
      <c r="B8" s="391"/>
      <c r="C8" s="392"/>
      <c r="D8" s="392"/>
      <c r="E8" s="393"/>
      <c r="F8" s="393"/>
      <c r="G8" s="393"/>
    </row>
    <row r="9" spans="1:9" ht="30.5" customHeight="1">
      <c r="A9" s="650" t="s">
        <v>521</v>
      </c>
      <c r="B9" s="650"/>
      <c r="C9" s="650"/>
      <c r="D9" s="650"/>
      <c r="E9" s="650"/>
      <c r="F9" s="650"/>
      <c r="G9" s="650"/>
    </row>
    <row r="10" spans="1:9" ht="30.5" customHeight="1">
      <c r="A10" s="650" t="s">
        <v>522</v>
      </c>
      <c r="B10" s="650"/>
      <c r="C10" s="650"/>
      <c r="D10" s="650"/>
      <c r="E10" s="650"/>
      <c r="F10" s="650"/>
      <c r="G10" s="650"/>
    </row>
    <row r="11" spans="1:9" ht="30.5" customHeight="1">
      <c r="A11" s="650" t="s">
        <v>523</v>
      </c>
      <c r="B11" s="650"/>
      <c r="C11" s="650"/>
      <c r="D11" s="650"/>
      <c r="E11" s="650"/>
      <c r="F11" s="650"/>
      <c r="G11" s="650"/>
    </row>
    <row r="12" spans="1:9" ht="32" customHeight="1">
      <c r="A12" s="650" t="s">
        <v>485</v>
      </c>
      <c r="B12" s="650"/>
      <c r="C12" s="650"/>
      <c r="D12" s="650"/>
      <c r="E12" s="650"/>
      <c r="F12" s="650"/>
      <c r="G12" s="650"/>
    </row>
    <row r="13" spans="1:9">
      <c r="A13" s="70"/>
      <c r="B13" s="70"/>
      <c r="C13" s="70"/>
      <c r="D13" s="70"/>
      <c r="E13" s="70"/>
      <c r="F13" s="70"/>
      <c r="G13" s="70"/>
    </row>
    <row r="14" spans="1:9">
      <c r="A14" s="7" t="s">
        <v>120</v>
      </c>
    </row>
    <row r="15" spans="1:9">
      <c r="A15" s="25" t="s">
        <v>361</v>
      </c>
    </row>
    <row r="16" spans="1:9" ht="13.75" customHeight="1">
      <c r="H16" s="147" t="s">
        <v>113</v>
      </c>
    </row>
    <row r="24" ht="14.75" customHeight="1"/>
    <row r="26" ht="14.75" customHeight="1"/>
    <row r="30" ht="14.75" customHeight="1"/>
    <row r="33" spans="6:15">
      <c r="F33"/>
      <c r="G33"/>
      <c r="H33"/>
      <c r="I33"/>
      <c r="J33"/>
      <c r="K33"/>
      <c r="L33"/>
      <c r="M33"/>
      <c r="N33"/>
      <c r="O33"/>
    </row>
    <row r="34" spans="6:15">
      <c r="F34"/>
      <c r="G34"/>
      <c r="H34"/>
      <c r="I34"/>
      <c r="J34"/>
      <c r="K34"/>
      <c r="L34"/>
      <c r="M34"/>
      <c r="N34"/>
      <c r="O34"/>
    </row>
    <row r="35" spans="6:15">
      <c r="F35"/>
      <c r="G35"/>
      <c r="H35"/>
      <c r="I35"/>
      <c r="J35"/>
      <c r="K35"/>
      <c r="L35"/>
      <c r="M35"/>
      <c r="N35"/>
      <c r="O35"/>
    </row>
    <row r="36" spans="6:15">
      <c r="F36"/>
      <c r="G36"/>
      <c r="H36"/>
      <c r="I36"/>
      <c r="J36"/>
      <c r="K36"/>
      <c r="L36"/>
      <c r="M36"/>
      <c r="N36"/>
      <c r="O36"/>
    </row>
    <row r="37" spans="6:15">
      <c r="F37"/>
      <c r="G37"/>
      <c r="H37"/>
      <c r="I37"/>
      <c r="J37"/>
      <c r="K37"/>
      <c r="L37"/>
      <c r="M37"/>
      <c r="N37"/>
      <c r="O37"/>
    </row>
  </sheetData>
  <mergeCells count="5">
    <mergeCell ref="A12:G12"/>
    <mergeCell ref="B4:G4"/>
    <mergeCell ref="A9:G9"/>
    <mergeCell ref="A10:G10"/>
    <mergeCell ref="A11:G11"/>
  </mergeCells>
  <phoneticPr fontId="4"/>
  <hyperlinks>
    <hyperlink ref="A15" r:id="rId1" xr:uid="{FD4B3ED1-1234-40CD-B4E6-41743E626041}"/>
    <hyperlink ref="H16" location="'Table of Contents'!A1" display="Back to Contents" xr:uid="{89B64A00-E04B-4003-B599-9E62BA123CE7}"/>
  </hyperlinks>
  <pageMargins left="0.70866141732283472" right="0.70866141732283472" top="0.74803149606299213" bottom="0.74803149606299213" header="0.31496062992125984" footer="0.31496062992125984"/>
  <pageSetup paperSize="9" scale="61" fitToHeight="0" orientation="portrait" verticalDpi="300" r:id="rId2"/>
  <colBreaks count="1" manualBreakCount="1">
    <brk id="14"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3FD22-AAFA-4B20-B904-209AEB1C3079}">
  <sheetPr>
    <tabColor theme="5" tint="0.59999389629810485"/>
    <pageSetUpPr fitToPage="1"/>
  </sheetPr>
  <dimension ref="A1:M32"/>
  <sheetViews>
    <sheetView showGridLines="0" view="pageBreakPreview" zoomScaleNormal="100" zoomScaleSheetLayoutView="100" workbookViewId="0"/>
  </sheetViews>
  <sheetFormatPr baseColWidth="10" defaultColWidth="9" defaultRowHeight="15"/>
  <cols>
    <col min="1" max="1" width="26.6640625" style="7" customWidth="1"/>
    <col min="2" max="2" width="36.5" style="7" customWidth="1"/>
    <col min="3" max="4" width="15.33203125" style="7" customWidth="1"/>
    <col min="5" max="5" width="16.5" style="7" customWidth="1"/>
    <col min="6" max="6" width="15.83203125" style="7" bestFit="1" customWidth="1"/>
    <col min="7" max="8" width="9.83203125" style="7" customWidth="1"/>
    <col min="9" max="12" width="10.33203125" style="7" customWidth="1"/>
    <col min="13" max="16384" width="9" style="7"/>
  </cols>
  <sheetData>
    <row r="1" spans="1:7" ht="22">
      <c r="A1" s="99" t="s">
        <v>324</v>
      </c>
      <c r="B1" s="99"/>
      <c r="C1" s="3"/>
      <c r="D1" s="3"/>
      <c r="E1" s="3"/>
      <c r="F1" s="100" t="s">
        <v>498</v>
      </c>
      <c r="G1" s="3"/>
    </row>
    <row r="2" spans="1:7">
      <c r="A2" s="100" t="s">
        <v>514</v>
      </c>
      <c r="B2" s="100"/>
      <c r="C2" s="100"/>
      <c r="D2" s="100"/>
      <c r="E2" s="100"/>
      <c r="F2" s="48"/>
    </row>
    <row r="3" spans="1:7">
      <c r="A3" s="418" t="s">
        <v>524</v>
      </c>
      <c r="B3" s="419"/>
    </row>
    <row r="4" spans="1:7" ht="16">
      <c r="A4" s="63" t="s">
        <v>234</v>
      </c>
      <c r="B4" s="87" t="s">
        <v>371</v>
      </c>
      <c r="C4" s="47" t="s">
        <v>169</v>
      </c>
      <c r="D4" s="47" t="s">
        <v>239</v>
      </c>
    </row>
    <row r="5" spans="1:7" ht="16">
      <c r="A5" s="335" t="s">
        <v>388</v>
      </c>
      <c r="B5" s="420" t="s">
        <v>525</v>
      </c>
      <c r="C5" s="130">
        <v>38.1</v>
      </c>
      <c r="D5" s="130">
        <v>65.400000000000006</v>
      </c>
      <c r="E5" s="7" t="s">
        <v>453</v>
      </c>
    </row>
    <row r="6" spans="1:7" ht="153" customHeight="1">
      <c r="A6" s="654" t="s">
        <v>526</v>
      </c>
      <c r="B6" s="654"/>
      <c r="C6" s="654"/>
      <c r="D6" s="654"/>
      <c r="E6" s="654"/>
    </row>
    <row r="7" spans="1:7">
      <c r="A7" s="650" t="s">
        <v>527</v>
      </c>
      <c r="B7" s="650"/>
      <c r="C7" s="650"/>
      <c r="D7" s="650"/>
      <c r="E7" s="650"/>
    </row>
    <row r="8" spans="1:7">
      <c r="A8" s="70"/>
      <c r="B8" s="70"/>
      <c r="C8" s="70"/>
      <c r="D8" s="70"/>
      <c r="E8" s="70"/>
    </row>
    <row r="9" spans="1:7">
      <c r="A9" s="7" t="s">
        <v>120</v>
      </c>
    </row>
    <row r="10" spans="1:7">
      <c r="A10" s="25" t="s">
        <v>361</v>
      </c>
    </row>
    <row r="11" spans="1:7" ht="13.75" customHeight="1">
      <c r="F11" s="147" t="s">
        <v>113</v>
      </c>
    </row>
    <row r="19" spans="3:13" ht="14.75" customHeight="1"/>
    <row r="21" spans="3:13" ht="14.75" customHeight="1"/>
    <row r="25" spans="3:13" ht="14.75" customHeight="1"/>
    <row r="28" spans="3:13">
      <c r="C28"/>
      <c r="D28"/>
      <c r="E28"/>
      <c r="F28"/>
      <c r="G28"/>
      <c r="H28"/>
      <c r="I28"/>
      <c r="J28"/>
      <c r="K28"/>
      <c r="L28"/>
      <c r="M28"/>
    </row>
    <row r="29" spans="3:13">
      <c r="C29"/>
      <c r="D29"/>
      <c r="E29"/>
      <c r="F29"/>
      <c r="G29"/>
      <c r="H29"/>
      <c r="I29"/>
      <c r="J29"/>
      <c r="K29"/>
      <c r="L29"/>
      <c r="M29"/>
    </row>
    <row r="30" spans="3:13">
      <c r="C30"/>
      <c r="D30"/>
      <c r="E30"/>
      <c r="F30"/>
      <c r="G30"/>
      <c r="H30"/>
      <c r="I30"/>
      <c r="J30"/>
      <c r="K30"/>
      <c r="L30"/>
      <c r="M30"/>
    </row>
    <row r="31" spans="3:13">
      <c r="C31"/>
      <c r="D31"/>
      <c r="E31"/>
      <c r="F31"/>
      <c r="G31"/>
      <c r="H31"/>
      <c r="I31"/>
      <c r="J31"/>
      <c r="K31"/>
      <c r="L31"/>
      <c r="M31"/>
    </row>
    <row r="32" spans="3:13">
      <c r="C32"/>
      <c r="D32"/>
      <c r="E32"/>
      <c r="F32"/>
      <c r="G32"/>
      <c r="H32"/>
      <c r="I32"/>
      <c r="J32"/>
      <c r="K32"/>
      <c r="L32"/>
      <c r="M32"/>
    </row>
  </sheetData>
  <mergeCells count="2">
    <mergeCell ref="A6:E6"/>
    <mergeCell ref="A7:E7"/>
  </mergeCells>
  <phoneticPr fontId="4"/>
  <hyperlinks>
    <hyperlink ref="A10" r:id="rId1" xr:uid="{79CE44C2-017E-4290-BAD2-F4CDCC0F3674}"/>
    <hyperlink ref="F11" location="'Table of Contents'!A1" display="Back to Contents" xr:uid="{E01BF55C-1070-4E4B-B31C-4FC644C95E6E}"/>
  </hyperlinks>
  <pageMargins left="0.70866141732283472" right="0.70866141732283472" top="0.74803149606299213" bottom="0.74803149606299213" header="0.31496062992125984" footer="0.31496062992125984"/>
  <pageSetup paperSize="9" scale="65" fitToHeight="0" orientation="portrait" verticalDpi="300" r:id="rId2"/>
  <colBreaks count="1" manualBreakCount="1">
    <brk id="12"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6259D-E4FE-4DFF-9F7E-5291CD1569B5}">
  <sheetPr>
    <tabColor theme="5" tint="0.59999389629810485"/>
    <pageSetUpPr fitToPage="1"/>
  </sheetPr>
  <dimension ref="A1:L43"/>
  <sheetViews>
    <sheetView showGridLines="0" view="pageBreakPreview" zoomScaleNormal="100" zoomScaleSheetLayoutView="100" workbookViewId="0"/>
  </sheetViews>
  <sheetFormatPr baseColWidth="10" defaultColWidth="9" defaultRowHeight="15"/>
  <cols>
    <col min="1" max="1" width="27.1640625" style="7" customWidth="1"/>
    <col min="2" max="2" width="18.1640625" style="7" customWidth="1"/>
    <col min="3" max="3" width="46.33203125" style="7" customWidth="1"/>
    <col min="4" max="4" width="14.83203125" style="7" customWidth="1"/>
    <col min="5" max="5" width="14.33203125" style="7" customWidth="1"/>
    <col min="6" max="6" width="15.6640625" style="7" customWidth="1"/>
    <col min="7" max="7" width="9.83203125" style="7" customWidth="1"/>
    <col min="8" max="11" width="10.33203125" style="7" customWidth="1"/>
    <col min="12" max="16384" width="9" style="7"/>
  </cols>
  <sheetData>
    <row r="1" spans="1:7" ht="22">
      <c r="A1" s="99" t="s">
        <v>324</v>
      </c>
      <c r="B1" s="99"/>
      <c r="C1" s="3"/>
      <c r="D1" s="3"/>
      <c r="F1" s="100" t="s">
        <v>498</v>
      </c>
    </row>
    <row r="2" spans="1:7">
      <c r="A2" s="100" t="s">
        <v>514</v>
      </c>
      <c r="B2" s="100"/>
      <c r="C2" s="104"/>
      <c r="D2" s="104"/>
      <c r="E2" s="48"/>
      <c r="F2" s="48"/>
    </row>
    <row r="3" spans="1:7" ht="16">
      <c r="A3" s="9" t="s">
        <v>528</v>
      </c>
    </row>
    <row r="4" spans="1:7" ht="16">
      <c r="A4" s="63" t="s">
        <v>234</v>
      </c>
      <c r="B4" s="87" t="s">
        <v>371</v>
      </c>
      <c r="C4" s="154"/>
      <c r="D4" s="47" t="s">
        <v>215</v>
      </c>
      <c r="E4" s="47" t="s">
        <v>239</v>
      </c>
    </row>
    <row r="5" spans="1:7" ht="17.5" customHeight="1">
      <c r="A5" s="157" t="s">
        <v>388</v>
      </c>
      <c r="B5" s="151" t="s">
        <v>529</v>
      </c>
      <c r="C5" s="156" t="s">
        <v>530</v>
      </c>
      <c r="D5" s="158">
        <v>72.2</v>
      </c>
      <c r="E5" s="421">
        <v>73.400000000000006</v>
      </c>
    </row>
    <row r="6" spans="1:7" ht="17.5" customHeight="1">
      <c r="A6" s="336"/>
      <c r="B6" s="337"/>
      <c r="C6" s="338" t="s">
        <v>531</v>
      </c>
      <c r="D6" s="339">
        <v>68</v>
      </c>
      <c r="E6" s="422">
        <v>69.8</v>
      </c>
    </row>
    <row r="7" spans="1:7" ht="17.5" customHeight="1">
      <c r="A7" s="31"/>
      <c r="B7" s="115"/>
      <c r="C7" s="340" t="s">
        <v>532</v>
      </c>
      <c r="D7" s="341">
        <v>87.4</v>
      </c>
      <c r="E7" s="423">
        <v>86.4</v>
      </c>
    </row>
    <row r="8" spans="1:7" ht="17.5" customHeight="1">
      <c r="A8" s="342"/>
      <c r="B8" s="152"/>
      <c r="C8" s="343" t="s">
        <v>533</v>
      </c>
      <c r="D8" s="344">
        <v>88.1</v>
      </c>
      <c r="E8" s="424">
        <v>89.4</v>
      </c>
    </row>
    <row r="9" spans="1:7" ht="17.5" customHeight="1">
      <c r="A9" s="342"/>
      <c r="B9" s="152"/>
      <c r="C9" s="345" t="s">
        <v>534</v>
      </c>
      <c r="D9" s="346">
        <v>51.4</v>
      </c>
      <c r="E9" s="425">
        <v>52</v>
      </c>
      <c r="F9" s="7" t="s">
        <v>453</v>
      </c>
    </row>
    <row r="10" spans="1:7" ht="17.5" customHeight="1">
      <c r="A10" s="342"/>
      <c r="B10" s="152"/>
      <c r="C10" s="345" t="s">
        <v>535</v>
      </c>
      <c r="D10" s="347">
        <v>106.7</v>
      </c>
      <c r="E10" s="426">
        <v>106.7</v>
      </c>
      <c r="F10" s="7" t="s">
        <v>453</v>
      </c>
    </row>
    <row r="11" spans="1:7" ht="17.5" customHeight="1">
      <c r="A11" s="299"/>
      <c r="B11" s="348"/>
      <c r="C11" s="349" t="s">
        <v>536</v>
      </c>
      <c r="D11" s="347">
        <v>65</v>
      </c>
      <c r="E11" s="426">
        <v>63.5</v>
      </c>
      <c r="F11" s="7" t="s">
        <v>453</v>
      </c>
    </row>
    <row r="12" spans="1:7" ht="31.25" customHeight="1">
      <c r="A12" s="564" t="s">
        <v>537</v>
      </c>
      <c r="B12" s="564"/>
      <c r="C12" s="564"/>
      <c r="D12" s="564"/>
      <c r="E12" s="564"/>
    </row>
    <row r="13" spans="1:7">
      <c r="A13" s="657" t="s">
        <v>538</v>
      </c>
      <c r="B13" s="657"/>
      <c r="C13" s="657"/>
      <c r="D13" s="657"/>
      <c r="E13" s="657"/>
      <c r="F13" s="153"/>
      <c r="G13" s="153"/>
    </row>
    <row r="14" spans="1:7" s="5" customFormat="1">
      <c r="A14" s="657" t="s">
        <v>539</v>
      </c>
      <c r="B14" s="657"/>
      <c r="C14" s="657"/>
      <c r="D14" s="657"/>
      <c r="E14" s="657"/>
      <c r="F14" s="70"/>
      <c r="G14" s="70"/>
    </row>
    <row r="15" spans="1:7" s="5" customFormat="1" ht="30.5" customHeight="1">
      <c r="A15" s="655" t="s">
        <v>540</v>
      </c>
      <c r="B15" s="655"/>
      <c r="C15" s="655"/>
      <c r="D15" s="655"/>
      <c r="E15" s="655"/>
      <c r="F15" s="70"/>
      <c r="G15" s="70"/>
    </row>
    <row r="16" spans="1:7" s="5" customFormat="1">
      <c r="A16" s="657" t="s">
        <v>541</v>
      </c>
      <c r="B16" s="657"/>
      <c r="C16" s="657"/>
      <c r="D16" s="657"/>
      <c r="E16" s="657"/>
      <c r="F16" s="70"/>
      <c r="G16" s="70"/>
    </row>
    <row r="17" spans="1:7" s="5" customFormat="1" ht="30.5" customHeight="1">
      <c r="A17" s="657" t="s">
        <v>542</v>
      </c>
      <c r="B17" s="657"/>
      <c r="C17" s="657"/>
      <c r="D17" s="657"/>
      <c r="E17" s="657"/>
      <c r="F17" s="70"/>
      <c r="G17" s="70"/>
    </row>
    <row r="18" spans="1:7" s="5" customFormat="1" ht="30" customHeight="1">
      <c r="A18" s="656" t="s">
        <v>527</v>
      </c>
      <c r="B18" s="656"/>
      <c r="C18" s="656"/>
      <c r="D18" s="656"/>
      <c r="E18" s="656"/>
      <c r="F18" s="70"/>
      <c r="G18" s="70"/>
    </row>
    <row r="19" spans="1:7">
      <c r="A19" s="70"/>
      <c r="B19" s="70"/>
      <c r="C19" s="70"/>
      <c r="D19" s="70"/>
    </row>
    <row r="20" spans="1:7">
      <c r="A20" s="7" t="s">
        <v>120</v>
      </c>
    </row>
    <row r="21" spans="1:7">
      <c r="A21" s="25" t="s">
        <v>361</v>
      </c>
    </row>
    <row r="22" spans="1:7" ht="13.75" customHeight="1">
      <c r="F22" s="147" t="s">
        <v>113</v>
      </c>
    </row>
    <row r="30" spans="1:7" ht="14.75" customHeight="1"/>
    <row r="32" spans="1:7" ht="14.75" customHeight="1"/>
    <row r="36" spans="5:12" ht="14.75" customHeight="1"/>
    <row r="39" spans="5:12">
      <c r="E39"/>
      <c r="F39"/>
      <c r="G39"/>
      <c r="H39"/>
      <c r="I39"/>
      <c r="J39"/>
      <c r="K39"/>
      <c r="L39"/>
    </row>
    <row r="40" spans="5:12">
      <c r="E40"/>
      <c r="F40"/>
      <c r="G40"/>
      <c r="H40"/>
      <c r="I40"/>
      <c r="J40"/>
      <c r="K40"/>
      <c r="L40"/>
    </row>
    <row r="41" spans="5:12">
      <c r="E41"/>
      <c r="F41"/>
      <c r="G41"/>
      <c r="H41"/>
      <c r="I41"/>
      <c r="J41"/>
      <c r="K41"/>
      <c r="L41"/>
    </row>
    <row r="42" spans="5:12">
      <c r="E42"/>
      <c r="F42"/>
      <c r="G42"/>
      <c r="H42"/>
      <c r="I42"/>
      <c r="J42"/>
      <c r="K42"/>
      <c r="L42"/>
    </row>
    <row r="43" spans="5:12">
      <c r="E43"/>
      <c r="F43"/>
      <c r="G43"/>
      <c r="H43"/>
      <c r="I43"/>
      <c r="J43"/>
      <c r="K43"/>
      <c r="L43"/>
    </row>
  </sheetData>
  <mergeCells count="7">
    <mergeCell ref="A12:E12"/>
    <mergeCell ref="A15:E15"/>
    <mergeCell ref="A18:E18"/>
    <mergeCell ref="A17:E17"/>
    <mergeCell ref="A13:E13"/>
    <mergeCell ref="A14:E14"/>
    <mergeCell ref="A16:E16"/>
  </mergeCells>
  <phoneticPr fontId="4"/>
  <hyperlinks>
    <hyperlink ref="A21" r:id="rId1" xr:uid="{6C3417B0-6DE1-417F-B275-8334517E0D59}"/>
    <hyperlink ref="F22" location="'Table of Contents'!A1" display="Back to Contents" xr:uid="{15966B68-4E02-4944-A58B-FB25A082CB43}"/>
  </hyperlinks>
  <pageMargins left="0.70866141732283472" right="0.70866141732283472" top="0.74803149606299213" bottom="0.74803149606299213" header="0.31496062992125984" footer="0.31496062992125984"/>
  <pageSetup paperSize="9" scale="60" fitToHeight="0" orientation="portrait" verticalDpi="300" r:id="rId2"/>
  <colBreaks count="1" manualBreakCount="1">
    <brk id="11"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96B40-28BB-423D-A000-BCD85A735AA5}">
  <sheetPr>
    <tabColor theme="5" tint="0.59999389629810485"/>
    <pageSetUpPr fitToPage="1"/>
  </sheetPr>
  <dimension ref="A1:L36"/>
  <sheetViews>
    <sheetView showGridLines="0" view="pageBreakPreview" zoomScaleNormal="100" zoomScaleSheetLayoutView="100" workbookViewId="0"/>
  </sheetViews>
  <sheetFormatPr baseColWidth="10" defaultColWidth="9" defaultRowHeight="15"/>
  <cols>
    <col min="1" max="1" width="19.83203125" style="7" customWidth="1"/>
    <col min="2" max="2" width="61.33203125" style="7" customWidth="1"/>
    <col min="3" max="3" width="17.83203125" style="7" customWidth="1"/>
    <col min="4" max="4" width="17.1640625" style="7" customWidth="1"/>
    <col min="5" max="5" width="13.6640625" style="7" customWidth="1"/>
    <col min="6" max="7" width="9.83203125" style="7" customWidth="1"/>
    <col min="8" max="11" width="10.33203125" style="7" customWidth="1"/>
    <col min="12" max="16384" width="9" style="7"/>
  </cols>
  <sheetData>
    <row r="1" spans="1:6" ht="22">
      <c r="A1" s="99" t="s">
        <v>324</v>
      </c>
      <c r="B1" s="99"/>
      <c r="C1" s="3"/>
      <c r="D1" s="3"/>
      <c r="E1" s="100" t="s">
        <v>498</v>
      </c>
      <c r="F1" s="3"/>
    </row>
    <row r="2" spans="1:6">
      <c r="A2" s="100" t="s">
        <v>514</v>
      </c>
      <c r="B2" s="100"/>
      <c r="C2" s="100"/>
      <c r="D2" s="100"/>
      <c r="E2" s="48"/>
    </row>
    <row r="3" spans="1:6">
      <c r="A3" s="9" t="s">
        <v>543</v>
      </c>
    </row>
    <row r="4" spans="1:6" ht="48.75" customHeight="1">
      <c r="A4" s="394" t="s">
        <v>164</v>
      </c>
      <c r="B4" s="658" t="s">
        <v>544</v>
      </c>
      <c r="C4" s="659"/>
      <c r="D4" s="660"/>
    </row>
    <row r="5" spans="1:6" ht="16">
      <c r="A5" s="93" t="s">
        <v>234</v>
      </c>
      <c r="B5" s="159" t="s">
        <v>371</v>
      </c>
      <c r="C5" s="160" t="s">
        <v>169</v>
      </c>
      <c r="D5" s="160" t="s">
        <v>239</v>
      </c>
    </row>
    <row r="6" spans="1:6" ht="32">
      <c r="A6" s="270" t="s">
        <v>373</v>
      </c>
      <c r="B6" s="427" t="s">
        <v>545</v>
      </c>
      <c r="C6" s="130">
        <v>56.4</v>
      </c>
      <c r="D6" s="296">
        <v>55.5</v>
      </c>
      <c r="E6" s="7" t="s">
        <v>546</v>
      </c>
    </row>
    <row r="7" spans="1:6" ht="16">
      <c r="A7" s="395"/>
      <c r="B7" s="427" t="s">
        <v>547</v>
      </c>
      <c r="C7" s="130">
        <v>19.2</v>
      </c>
      <c r="D7" s="296">
        <v>18.899999999999999</v>
      </c>
    </row>
    <row r="8" spans="1:6" ht="16">
      <c r="A8" s="396"/>
      <c r="B8" s="427" t="s">
        <v>548</v>
      </c>
      <c r="C8" s="296">
        <v>35.299999999999997</v>
      </c>
      <c r="D8" s="296">
        <v>32.799999999999997</v>
      </c>
      <c r="E8" s="70"/>
    </row>
    <row r="9" spans="1:6" ht="31.25" customHeight="1">
      <c r="A9" s="631" t="s">
        <v>522</v>
      </c>
      <c r="B9" s="631"/>
      <c r="C9" s="631"/>
      <c r="D9" s="631"/>
    </row>
    <row r="10" spans="1:6" ht="31.25" customHeight="1">
      <c r="A10" s="631" t="s">
        <v>549</v>
      </c>
      <c r="B10" s="631"/>
      <c r="C10" s="631"/>
      <c r="D10" s="631"/>
    </row>
    <row r="11" spans="1:6" ht="33" customHeight="1">
      <c r="A11" s="656" t="s">
        <v>527</v>
      </c>
      <c r="B11" s="656"/>
      <c r="C11" s="656"/>
      <c r="D11" s="656"/>
      <c r="E11" s="656"/>
    </row>
    <row r="12" spans="1:6">
      <c r="A12" s="70"/>
      <c r="B12" s="70"/>
      <c r="C12" s="70"/>
      <c r="D12" s="70"/>
    </row>
    <row r="13" spans="1:6">
      <c r="A13" s="7" t="s">
        <v>120</v>
      </c>
    </row>
    <row r="14" spans="1:6">
      <c r="A14" s="25" t="s">
        <v>361</v>
      </c>
    </row>
    <row r="15" spans="1:6" ht="13.75" customHeight="1">
      <c r="E15" s="147" t="s">
        <v>113</v>
      </c>
    </row>
    <row r="23" spans="3:12" ht="14.75" customHeight="1"/>
    <row r="25" spans="3:12" ht="14.75" customHeight="1"/>
    <row r="29" spans="3:12" ht="14.75" customHeight="1"/>
    <row r="32" spans="3:12">
      <c r="C32"/>
      <c r="D32"/>
      <c r="E32"/>
      <c r="F32"/>
      <c r="G32"/>
      <c r="H32"/>
      <c r="I32"/>
      <c r="J32"/>
      <c r="K32"/>
      <c r="L32"/>
    </row>
    <row r="33" spans="3:12">
      <c r="C33"/>
      <c r="D33"/>
      <c r="E33"/>
      <c r="F33"/>
      <c r="G33"/>
      <c r="H33"/>
      <c r="I33"/>
      <c r="J33"/>
      <c r="K33"/>
      <c r="L33"/>
    </row>
    <row r="34" spans="3:12">
      <c r="C34"/>
      <c r="D34"/>
      <c r="E34"/>
      <c r="F34"/>
      <c r="G34"/>
      <c r="H34"/>
      <c r="I34"/>
      <c r="J34"/>
      <c r="K34"/>
      <c r="L34"/>
    </row>
    <row r="35" spans="3:12">
      <c r="C35"/>
      <c r="D35"/>
      <c r="E35"/>
      <c r="F35"/>
      <c r="G35"/>
      <c r="H35"/>
      <c r="I35"/>
      <c r="J35"/>
      <c r="K35"/>
      <c r="L35"/>
    </row>
    <row r="36" spans="3:12">
      <c r="C36"/>
      <c r="D36"/>
      <c r="E36"/>
      <c r="F36"/>
      <c r="G36"/>
      <c r="H36"/>
      <c r="I36"/>
      <c r="J36"/>
      <c r="K36"/>
      <c r="L36"/>
    </row>
  </sheetData>
  <mergeCells count="4">
    <mergeCell ref="B4:D4"/>
    <mergeCell ref="A11:E11"/>
    <mergeCell ref="A9:D9"/>
    <mergeCell ref="A10:D10"/>
  </mergeCells>
  <phoneticPr fontId="4"/>
  <hyperlinks>
    <hyperlink ref="A14" r:id="rId1" xr:uid="{2236A700-EBE6-4B1B-82A0-6EEB800C2D48}"/>
    <hyperlink ref="E15" location="'Table of Contents'!A1" display="Back to Contents" xr:uid="{299F3CDD-E100-47EE-947F-1E2EBAC4B279}"/>
  </hyperlinks>
  <pageMargins left="0.70866141732283472" right="0.70866141732283472" top="0.74803149606299213" bottom="0.74803149606299213" header="0.31496062992125984" footer="0.31496062992125984"/>
  <pageSetup paperSize="9" scale="63" fitToHeight="0" orientation="portrait" verticalDpi="300" r:id="rId2"/>
  <colBreaks count="1" manualBreakCount="1">
    <brk id="11"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36CDD-919C-3541-92E8-3955A20A273F}">
  <sheetPr codeName="Sheet29">
    <tabColor theme="5" tint="0.59999389629810485"/>
    <pageSetUpPr fitToPage="1"/>
  </sheetPr>
  <dimension ref="A1:N40"/>
  <sheetViews>
    <sheetView showGridLines="0" view="pageBreakPreview" zoomScaleNormal="100" zoomScaleSheetLayoutView="100" workbookViewId="0"/>
  </sheetViews>
  <sheetFormatPr baseColWidth="10" defaultColWidth="9" defaultRowHeight="15"/>
  <cols>
    <col min="1" max="1" width="36.6640625" style="7" customWidth="1"/>
    <col min="2" max="2" width="34.5" style="7" customWidth="1"/>
    <col min="3" max="3" width="11.33203125" style="7" customWidth="1"/>
    <col min="4" max="4" width="15.6640625" style="7" bestFit="1" customWidth="1"/>
    <col min="5" max="5" width="9.83203125" style="7" customWidth="1"/>
    <col min="6" max="6" width="11" style="7" customWidth="1"/>
    <col min="7" max="9" width="9.83203125" style="7" customWidth="1"/>
    <col min="10" max="13" width="10.33203125" style="7" customWidth="1"/>
    <col min="14" max="16384" width="9" style="7"/>
  </cols>
  <sheetData>
    <row r="1" spans="1:8" ht="22">
      <c r="A1" s="99" t="s">
        <v>324</v>
      </c>
      <c r="B1" s="22"/>
      <c r="C1" s="3"/>
      <c r="D1" s="100" t="s">
        <v>498</v>
      </c>
      <c r="E1" s="3"/>
      <c r="F1" s="3"/>
      <c r="G1" s="3"/>
      <c r="H1" s="3"/>
    </row>
    <row r="2" spans="1:8">
      <c r="A2" s="100" t="s">
        <v>550</v>
      </c>
      <c r="B2" s="100"/>
      <c r="C2" s="104"/>
      <c r="D2" s="100"/>
      <c r="E2" s="2"/>
    </row>
    <row r="3" spans="1:8">
      <c r="A3" s="616" t="s">
        <v>551</v>
      </c>
      <c r="B3" s="663"/>
      <c r="C3" s="663"/>
      <c r="D3" s="663"/>
    </row>
    <row r="4" spans="1:8" ht="16">
      <c r="A4" s="74" t="s">
        <v>234</v>
      </c>
      <c r="B4" s="52" t="s">
        <v>371</v>
      </c>
      <c r="C4" s="47" t="s">
        <v>170</v>
      </c>
    </row>
    <row r="5" spans="1:8" ht="33.5" customHeight="1">
      <c r="A5" s="661" t="s">
        <v>552</v>
      </c>
      <c r="B5" s="73" t="s">
        <v>553</v>
      </c>
      <c r="C5" s="431">
        <v>280145</v>
      </c>
    </row>
    <row r="6" spans="1:8" ht="33.5" customHeight="1">
      <c r="A6" s="599"/>
      <c r="B6" s="146" t="s">
        <v>554</v>
      </c>
      <c r="C6" s="33">
        <v>20.2</v>
      </c>
    </row>
    <row r="7" spans="1:8">
      <c r="A7" s="662" t="s">
        <v>555</v>
      </c>
      <c r="B7" s="540"/>
      <c r="C7" s="540"/>
    </row>
    <row r="8" spans="1:8">
      <c r="A8" s="20"/>
      <c r="B8" s="20"/>
      <c r="C8" s="20"/>
    </row>
    <row r="9" spans="1:8">
      <c r="D9" s="147" t="s">
        <v>113</v>
      </c>
    </row>
    <row r="14" spans="1:8" ht="14.75" customHeight="1"/>
    <row r="19" ht="14.75" customHeight="1"/>
    <row r="28" ht="14.75" customHeight="1"/>
    <row r="30" ht="14.75" customHeight="1"/>
    <row r="34" spans="4:14" ht="14.75" customHeight="1"/>
    <row r="36" spans="4:14">
      <c r="D36"/>
      <c r="E36"/>
      <c r="F36"/>
      <c r="G36"/>
      <c r="H36"/>
      <c r="I36"/>
      <c r="J36"/>
      <c r="K36"/>
      <c r="L36"/>
      <c r="M36"/>
      <c r="N36"/>
    </row>
    <row r="37" spans="4:14">
      <c r="D37"/>
      <c r="E37"/>
      <c r="F37"/>
      <c r="G37"/>
      <c r="H37"/>
      <c r="I37"/>
      <c r="J37"/>
      <c r="K37"/>
      <c r="L37"/>
      <c r="M37"/>
      <c r="N37"/>
    </row>
    <row r="38" spans="4:14">
      <c r="D38"/>
      <c r="E38"/>
      <c r="F38"/>
      <c r="G38"/>
      <c r="H38"/>
      <c r="I38"/>
      <c r="J38"/>
      <c r="K38"/>
      <c r="L38"/>
      <c r="M38"/>
      <c r="N38"/>
    </row>
    <row r="39" spans="4:14">
      <c r="D39"/>
      <c r="E39"/>
      <c r="F39"/>
      <c r="G39"/>
      <c r="H39"/>
      <c r="I39"/>
      <c r="J39"/>
      <c r="K39"/>
      <c r="L39"/>
      <c r="M39"/>
      <c r="N39"/>
    </row>
    <row r="40" spans="4:14">
      <c r="D40"/>
      <c r="E40"/>
      <c r="F40"/>
      <c r="G40"/>
      <c r="H40"/>
      <c r="I40"/>
      <c r="J40"/>
      <c r="K40"/>
      <c r="L40"/>
      <c r="M40"/>
      <c r="N40"/>
    </row>
  </sheetData>
  <mergeCells count="3">
    <mergeCell ref="A5:A6"/>
    <mergeCell ref="A7:C7"/>
    <mergeCell ref="A3:D3"/>
  </mergeCells>
  <phoneticPr fontId="4"/>
  <hyperlinks>
    <hyperlink ref="D9" location="'Table of Contents'!A1" display="Back to Contents" xr:uid="{73385970-DACD-48D9-8601-D35E0B9E8FEF}"/>
  </hyperlinks>
  <pageMargins left="0.70866141732283472" right="0.70866141732283472" top="0.74803149606299213" bottom="0.74803149606299213" header="0.31496062992125984" footer="0.31496062992125984"/>
  <pageSetup paperSize="9" scale="83" fitToHeight="0" orientation="portrait" verticalDpi="300" r:id="rId1"/>
  <colBreaks count="1" manualBreakCount="1">
    <brk id="1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0D8F8-26E0-44EA-B606-15F25F8B64FF}">
  <sheetPr>
    <tabColor theme="6" tint="-0.499984740745262"/>
    <pageSetUpPr fitToPage="1"/>
  </sheetPr>
  <dimension ref="A1:T29"/>
  <sheetViews>
    <sheetView showGridLines="0" view="pageBreakPreview" zoomScaleNormal="80" zoomScaleSheetLayoutView="100" workbookViewId="0"/>
  </sheetViews>
  <sheetFormatPr baseColWidth="10" defaultColWidth="9" defaultRowHeight="15"/>
  <cols>
    <col min="1" max="1" width="3.83203125" style="7" customWidth="1"/>
    <col min="2" max="2" width="31.1640625" style="220" customWidth="1"/>
    <col min="3" max="3" width="61.33203125" style="1" customWidth="1"/>
    <col min="4" max="4" width="89.1640625" style="1" customWidth="1"/>
    <col min="5" max="5" width="16.1640625" style="1" bestFit="1" customWidth="1"/>
    <col min="6" max="23" width="10.33203125" style="1" customWidth="1"/>
    <col min="24" max="16384" width="9" style="1"/>
  </cols>
  <sheetData>
    <row r="1" spans="1:20" ht="22">
      <c r="A1" s="208" t="s">
        <v>114</v>
      </c>
      <c r="B1" s="95"/>
      <c r="E1" s="209" t="s">
        <v>115</v>
      </c>
    </row>
    <row r="2" spans="1:20" ht="10.5" customHeight="1">
      <c r="A2" s="5"/>
      <c r="B2" s="4"/>
    </row>
    <row r="3" spans="1:20" ht="25" customHeight="1">
      <c r="A3" s="210" t="s">
        <v>116</v>
      </c>
      <c r="B3" s="211"/>
    </row>
    <row r="4" spans="1:20" ht="23.75" customHeight="1">
      <c r="A4" s="212" t="s">
        <v>117</v>
      </c>
      <c r="B4" s="212" t="s">
        <v>118</v>
      </c>
      <c r="C4" s="213" t="s">
        <v>119</v>
      </c>
      <c r="D4" s="214" t="s">
        <v>120</v>
      </c>
    </row>
    <row r="5" spans="1:20" ht="34" customHeight="1">
      <c r="A5" s="92">
        <f t="shared" ref="A5:A19" si="0">ROW()-4</f>
        <v>1</v>
      </c>
      <c r="B5" s="139" t="s">
        <v>121</v>
      </c>
      <c r="C5" s="41" t="s">
        <v>122</v>
      </c>
      <c r="D5" s="42" t="s">
        <v>123</v>
      </c>
      <c r="E5" s="121"/>
      <c r="F5" s="121"/>
      <c r="G5" s="121"/>
      <c r="H5" s="121"/>
      <c r="I5" s="121"/>
      <c r="J5" s="121"/>
      <c r="K5" s="121"/>
      <c r="L5" s="121"/>
      <c r="M5" s="121"/>
      <c r="N5" s="28"/>
      <c r="O5" s="215"/>
      <c r="P5" s="121"/>
      <c r="Q5" s="121"/>
      <c r="R5" s="121"/>
      <c r="S5" s="121"/>
      <c r="T5" s="121"/>
    </row>
    <row r="6" spans="1:20" ht="34" customHeight="1">
      <c r="A6" s="92">
        <f>ROW()-4</f>
        <v>2</v>
      </c>
      <c r="B6" s="139" t="s">
        <v>121</v>
      </c>
      <c r="C6" s="41" t="s">
        <v>124</v>
      </c>
      <c r="D6" s="42" t="s">
        <v>125</v>
      </c>
    </row>
    <row r="7" spans="1:20" ht="34" customHeight="1">
      <c r="A7" s="92">
        <f t="shared" si="0"/>
        <v>3</v>
      </c>
      <c r="B7" s="139" t="s">
        <v>121</v>
      </c>
      <c r="C7" s="41" t="s">
        <v>126</v>
      </c>
      <c r="D7" s="42" t="s">
        <v>127</v>
      </c>
      <c r="E7" s="121"/>
      <c r="F7" s="121"/>
      <c r="G7" s="121"/>
      <c r="H7" s="121"/>
      <c r="I7" s="121"/>
      <c r="J7" s="121"/>
      <c r="K7" s="121"/>
      <c r="L7" s="121"/>
      <c r="M7" s="121"/>
      <c r="N7" s="28"/>
      <c r="O7" s="215"/>
      <c r="P7" s="121"/>
      <c r="Q7" s="121"/>
      <c r="R7" s="121"/>
      <c r="S7" s="121"/>
      <c r="T7" s="121"/>
    </row>
    <row r="8" spans="1:20" ht="34" customHeight="1">
      <c r="A8" s="92">
        <f t="shared" si="0"/>
        <v>4</v>
      </c>
      <c r="B8" s="139" t="s">
        <v>121</v>
      </c>
      <c r="C8" s="216" t="s">
        <v>128</v>
      </c>
      <c r="D8" s="42" t="s">
        <v>129</v>
      </c>
      <c r="E8" s="121"/>
      <c r="F8" s="121"/>
      <c r="G8" s="121"/>
      <c r="H8" s="121"/>
      <c r="I8" s="121"/>
      <c r="J8" s="121"/>
      <c r="K8" s="121"/>
      <c r="L8" s="121"/>
      <c r="M8" s="121"/>
      <c r="N8" s="28"/>
      <c r="O8" s="215"/>
      <c r="P8" s="121"/>
      <c r="Q8" s="121"/>
      <c r="R8" s="121"/>
      <c r="S8" s="121"/>
      <c r="T8" s="121"/>
    </row>
    <row r="9" spans="1:20" ht="34" customHeight="1">
      <c r="A9" s="92">
        <f t="shared" si="0"/>
        <v>5</v>
      </c>
      <c r="B9" s="139" t="s">
        <v>121</v>
      </c>
      <c r="C9" s="217" t="s">
        <v>130</v>
      </c>
      <c r="D9" s="42" t="s">
        <v>131</v>
      </c>
      <c r="E9" s="121"/>
      <c r="F9" s="121"/>
      <c r="G9" s="121"/>
      <c r="H9" s="121"/>
      <c r="I9" s="121"/>
      <c r="J9" s="121"/>
      <c r="K9" s="121"/>
      <c r="L9" s="121"/>
      <c r="M9" s="121"/>
      <c r="N9" s="28"/>
      <c r="O9" s="215"/>
      <c r="P9" s="121"/>
      <c r="Q9" s="121"/>
      <c r="R9" s="121"/>
      <c r="S9" s="121"/>
      <c r="T9" s="121"/>
    </row>
    <row r="10" spans="1:20" ht="34" customHeight="1">
      <c r="A10" s="92">
        <f t="shared" si="0"/>
        <v>6</v>
      </c>
      <c r="B10" s="139" t="s">
        <v>121</v>
      </c>
      <c r="C10" s="216" t="s">
        <v>132</v>
      </c>
      <c r="D10" s="42" t="s">
        <v>133</v>
      </c>
      <c r="E10" s="121"/>
      <c r="F10" s="121"/>
      <c r="G10" s="121"/>
      <c r="H10" s="121"/>
      <c r="I10" s="121"/>
      <c r="J10" s="121"/>
      <c r="K10" s="121"/>
      <c r="L10" s="121"/>
      <c r="M10" s="121"/>
      <c r="N10" s="28"/>
      <c r="O10" s="215"/>
      <c r="P10" s="121"/>
      <c r="Q10" s="121"/>
      <c r="R10" s="121"/>
      <c r="S10" s="121"/>
      <c r="T10" s="121"/>
    </row>
    <row r="11" spans="1:20" ht="34" customHeight="1">
      <c r="A11" s="92">
        <f t="shared" si="0"/>
        <v>7</v>
      </c>
      <c r="B11" s="139" t="s">
        <v>121</v>
      </c>
      <c r="C11" s="27" t="s">
        <v>134</v>
      </c>
      <c r="D11" s="42" t="s">
        <v>135</v>
      </c>
    </row>
    <row r="12" spans="1:20" ht="34" customHeight="1">
      <c r="A12" s="92">
        <f t="shared" si="0"/>
        <v>8</v>
      </c>
      <c r="B12" s="139" t="s">
        <v>121</v>
      </c>
      <c r="C12" s="216" t="s">
        <v>136</v>
      </c>
      <c r="D12" s="42" t="s">
        <v>137</v>
      </c>
      <c r="E12" s="121"/>
      <c r="F12" s="121"/>
      <c r="G12" s="121"/>
      <c r="H12" s="121"/>
      <c r="I12" s="121"/>
      <c r="J12" s="121"/>
      <c r="K12" s="121"/>
      <c r="L12" s="121"/>
      <c r="M12" s="121"/>
      <c r="N12" s="28"/>
      <c r="O12" s="215"/>
      <c r="P12" s="121"/>
      <c r="Q12" s="121"/>
      <c r="R12" s="121"/>
      <c r="S12" s="121"/>
      <c r="T12" s="121"/>
    </row>
    <row r="13" spans="1:20" ht="34" customHeight="1">
      <c r="A13" s="92">
        <f t="shared" si="0"/>
        <v>9</v>
      </c>
      <c r="B13" s="139" t="s">
        <v>121</v>
      </c>
      <c r="C13" s="216" t="s">
        <v>138</v>
      </c>
      <c r="D13" s="42" t="s">
        <v>137</v>
      </c>
      <c r="E13" s="121"/>
      <c r="F13" s="121"/>
      <c r="G13" s="121"/>
      <c r="H13" s="121"/>
      <c r="I13" s="121"/>
      <c r="J13" s="121"/>
      <c r="K13" s="121"/>
      <c r="L13" s="121"/>
      <c r="M13" s="121"/>
      <c r="N13" s="28"/>
      <c r="O13" s="215"/>
      <c r="P13" s="121"/>
      <c r="Q13" s="121"/>
      <c r="R13" s="121"/>
      <c r="S13" s="121"/>
      <c r="T13" s="121"/>
    </row>
    <row r="14" spans="1:20" ht="54.75" customHeight="1">
      <c r="A14" s="92">
        <f t="shared" si="0"/>
        <v>10</v>
      </c>
      <c r="B14" s="139" t="s">
        <v>121</v>
      </c>
      <c r="C14" s="218" t="s">
        <v>139</v>
      </c>
      <c r="D14" s="42" t="s">
        <v>140</v>
      </c>
      <c r="E14" s="121"/>
      <c r="F14" s="121"/>
      <c r="G14" s="121"/>
      <c r="H14" s="121"/>
      <c r="I14" s="121"/>
      <c r="J14" s="121"/>
      <c r="K14" s="121"/>
      <c r="L14" s="121"/>
      <c r="M14" s="121"/>
      <c r="N14" s="28"/>
      <c r="O14" s="215"/>
      <c r="P14" s="121"/>
      <c r="Q14" s="121"/>
      <c r="R14" s="121"/>
      <c r="S14" s="121"/>
      <c r="T14" s="121"/>
    </row>
    <row r="15" spans="1:20" ht="29.5" customHeight="1">
      <c r="A15" s="92">
        <f t="shared" si="0"/>
        <v>11</v>
      </c>
      <c r="B15" s="139" t="s">
        <v>121</v>
      </c>
      <c r="C15" s="219" t="s">
        <v>141</v>
      </c>
      <c r="D15" s="42" t="s">
        <v>142</v>
      </c>
      <c r="E15" s="121"/>
      <c r="F15" s="121"/>
      <c r="G15" s="121"/>
      <c r="H15" s="121"/>
      <c r="I15" s="121"/>
      <c r="J15" s="121"/>
      <c r="K15" s="121"/>
      <c r="L15" s="121"/>
      <c r="M15" s="121"/>
      <c r="N15" s="28"/>
      <c r="O15" s="215"/>
      <c r="P15" s="121"/>
      <c r="Q15" s="121"/>
      <c r="R15" s="121"/>
      <c r="S15" s="121"/>
      <c r="T15" s="121"/>
    </row>
    <row r="16" spans="1:20" ht="34" customHeight="1">
      <c r="A16" s="92">
        <f t="shared" si="0"/>
        <v>12</v>
      </c>
      <c r="B16" s="139" t="s">
        <v>121</v>
      </c>
      <c r="C16" s="216" t="s">
        <v>143</v>
      </c>
      <c r="D16" s="42" t="s">
        <v>144</v>
      </c>
      <c r="E16" s="121"/>
      <c r="F16" s="121"/>
      <c r="G16" s="121"/>
      <c r="H16" s="121"/>
      <c r="I16" s="121"/>
      <c r="J16" s="121"/>
      <c r="K16" s="121"/>
      <c r="L16" s="121"/>
      <c r="M16" s="121"/>
      <c r="N16" s="28"/>
      <c r="O16" s="215"/>
      <c r="P16" s="121"/>
      <c r="Q16" s="121"/>
      <c r="R16" s="121"/>
      <c r="S16" s="121"/>
      <c r="T16" s="121"/>
    </row>
    <row r="17" spans="1:5" ht="34" customHeight="1">
      <c r="A17" s="92">
        <f t="shared" si="0"/>
        <v>13</v>
      </c>
      <c r="B17" s="139" t="s">
        <v>121</v>
      </c>
      <c r="C17" s="216" t="s">
        <v>145</v>
      </c>
      <c r="D17" s="42" t="s">
        <v>146</v>
      </c>
    </row>
    <row r="18" spans="1:5" ht="34" customHeight="1">
      <c r="A18" s="92">
        <f t="shared" si="0"/>
        <v>14</v>
      </c>
      <c r="B18" s="139" t="s">
        <v>121</v>
      </c>
      <c r="C18" s="216" t="s">
        <v>147</v>
      </c>
      <c r="D18" s="42" t="s">
        <v>148</v>
      </c>
    </row>
    <row r="19" spans="1:5" ht="35" customHeight="1">
      <c r="A19" s="92">
        <f t="shared" si="0"/>
        <v>15</v>
      </c>
      <c r="B19" s="139" t="s">
        <v>121</v>
      </c>
      <c r="C19" s="10" t="s">
        <v>149</v>
      </c>
      <c r="D19" s="44" t="s">
        <v>150</v>
      </c>
    </row>
    <row r="20" spans="1:5">
      <c r="A20" s="76"/>
      <c r="E20" s="221" t="s">
        <v>113</v>
      </c>
    </row>
    <row r="21" spans="1:5" ht="22" customHeight="1">
      <c r="A21" s="76"/>
    </row>
    <row r="22" spans="1:5">
      <c r="A22" s="76"/>
    </row>
    <row r="23" spans="1:5">
      <c r="A23" s="76"/>
    </row>
    <row r="24" spans="1:5">
      <c r="A24" s="76"/>
    </row>
    <row r="25" spans="1:5">
      <c r="A25" s="76"/>
    </row>
    <row r="26" spans="1:5">
      <c r="A26" s="76"/>
    </row>
    <row r="27" spans="1:5">
      <c r="A27" s="76"/>
    </row>
    <row r="28" spans="1:5">
      <c r="A28" s="5"/>
    </row>
    <row r="29" spans="1:5">
      <c r="A29" s="5"/>
    </row>
  </sheetData>
  <phoneticPr fontId="4"/>
  <hyperlinks>
    <hyperlink ref="D5" r:id="rId1" xr:uid="{AD166333-3DF8-4854-BCD2-93DD782E4E29}"/>
    <hyperlink ref="D6" r:id="rId2" xr:uid="{BEF51A0F-566D-4E54-8F60-95CAD043ED10}"/>
    <hyperlink ref="D7" r:id="rId3" xr:uid="{C94AA2D6-DC37-4B0D-9695-49C35A5A34CC}"/>
    <hyperlink ref="D14" r:id="rId4" xr:uid="{EC7AC99F-B269-443F-8739-34BB03485B15}"/>
    <hyperlink ref="E20" location="'Table of Contents'!A1" display="Back to Contents" xr:uid="{7AC4CAED-50F3-46BB-9634-A9205FB7FADA}"/>
    <hyperlink ref="D8" r:id="rId5" xr:uid="{601F0D83-A09D-453E-B867-9F39D5C5DFA3}"/>
    <hyperlink ref="D10" r:id="rId6" xr:uid="{126ECE28-456D-4548-995C-4043EFE6B99C}"/>
    <hyperlink ref="D12" r:id="rId7" xr:uid="{8D8F1B58-3EAE-455B-8B90-777B7FF7CE42}"/>
    <hyperlink ref="D13" r:id="rId8" xr:uid="{70AF0A90-3C98-4D23-893F-B8941B484A41}"/>
    <hyperlink ref="D15" r:id="rId9" xr:uid="{AE4E5524-3620-465B-872E-94FF0EDE28D1}"/>
    <hyperlink ref="D16" r:id="rId10" xr:uid="{EB959DA8-F95E-4AD4-AC59-F216AB10A739}"/>
    <hyperlink ref="D17" r:id="rId11" xr:uid="{36D60179-C041-4E9A-864F-E15D42D9B312}"/>
    <hyperlink ref="D18" r:id="rId12" xr:uid="{71328E4F-EC18-4274-B556-90FBD2D8DB7A}"/>
    <hyperlink ref="D19" r:id="rId13" xr:uid="{510AA970-91E8-4E47-80C0-7B328BC84FE3}"/>
    <hyperlink ref="D9" r:id="rId14" xr:uid="{916AF35D-DC94-4928-9F95-CFCE0B8B4485}"/>
    <hyperlink ref="D11" r:id="rId15" xr:uid="{B4685DE9-7FFC-4B76-995D-E3D6E6098573}"/>
  </hyperlinks>
  <pageMargins left="0.70866141732283472" right="0.70866141732283472" top="0.74803149606299213" bottom="0.74803149606299213" header="0.31496062992125984" footer="0.31496062992125984"/>
  <pageSetup paperSize="9" scale="42" fitToHeight="0" orientation="portrait" horizontalDpi="300" verticalDpi="300" r:id="rId16"/>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A73D0-A416-3141-BBFA-CAE341448AE8}">
  <sheetPr codeName="Sheet30">
    <tabColor theme="5" tint="0.59999389629810485"/>
    <pageSetUpPr fitToPage="1"/>
  </sheetPr>
  <dimension ref="A1:Q27"/>
  <sheetViews>
    <sheetView showGridLines="0" view="pageBreakPreview" zoomScaleNormal="100" zoomScaleSheetLayoutView="100" workbookViewId="0"/>
  </sheetViews>
  <sheetFormatPr baseColWidth="10" defaultColWidth="9" defaultRowHeight="15"/>
  <cols>
    <col min="1" max="1" width="26.83203125" style="7" customWidth="1"/>
    <col min="2" max="2" width="39.6640625" style="7" customWidth="1"/>
    <col min="3" max="7" width="16.1640625" style="7" customWidth="1"/>
    <col min="8" max="8" width="13.6640625" style="7" customWidth="1"/>
    <col min="9" max="9" width="11" style="7" customWidth="1"/>
    <col min="10" max="12" width="9.83203125" style="7" customWidth="1"/>
    <col min="13" max="16" width="10.33203125" style="7" customWidth="1"/>
    <col min="17" max="16384" width="9" style="7"/>
  </cols>
  <sheetData>
    <row r="1" spans="1:11" ht="22">
      <c r="A1" s="99" t="s">
        <v>324</v>
      </c>
      <c r="B1" s="22"/>
      <c r="C1" s="3"/>
      <c r="D1" s="3"/>
      <c r="E1" s="3"/>
      <c r="F1" s="3"/>
      <c r="G1" s="3"/>
      <c r="H1" s="100" t="s">
        <v>498</v>
      </c>
      <c r="I1" s="3"/>
      <c r="J1" s="3"/>
      <c r="K1" s="3"/>
    </row>
    <row r="2" spans="1:11">
      <c r="A2" s="100" t="s">
        <v>499</v>
      </c>
      <c r="B2" s="100"/>
      <c r="C2" s="104"/>
      <c r="D2" s="104"/>
      <c r="E2" s="104"/>
      <c r="F2" s="104"/>
      <c r="G2" s="104"/>
      <c r="H2" s="100"/>
    </row>
    <row r="3" spans="1:11">
      <c r="A3" s="9" t="s">
        <v>556</v>
      </c>
      <c r="B3" s="9"/>
    </row>
    <row r="4" spans="1:11" ht="16">
      <c r="A4" s="51" t="s">
        <v>234</v>
      </c>
      <c r="B4" s="51" t="s">
        <v>371</v>
      </c>
      <c r="C4" s="47" t="s">
        <v>372</v>
      </c>
      <c r="D4" s="47" t="s">
        <v>167</v>
      </c>
      <c r="E4" s="47" t="s">
        <v>214</v>
      </c>
      <c r="F4" s="47" t="s">
        <v>169</v>
      </c>
      <c r="G4" s="47" t="s">
        <v>239</v>
      </c>
    </row>
    <row r="5" spans="1:11">
      <c r="A5" s="37" t="s">
        <v>388</v>
      </c>
      <c r="B5" s="37" t="s">
        <v>557</v>
      </c>
      <c r="C5" s="77">
        <v>1.03</v>
      </c>
      <c r="D5" s="77">
        <v>1.04</v>
      </c>
      <c r="E5" s="77">
        <v>0.86</v>
      </c>
      <c r="F5" s="77">
        <v>0.8</v>
      </c>
      <c r="G5" s="77">
        <v>0.81</v>
      </c>
      <c r="H5" s="7" t="s">
        <v>453</v>
      </c>
    </row>
    <row r="6" spans="1:11">
      <c r="A6" s="56" t="s">
        <v>558</v>
      </c>
      <c r="B6" s="56"/>
      <c r="C6" s="57"/>
      <c r="D6" s="57"/>
      <c r="E6" s="57"/>
      <c r="F6" s="57"/>
      <c r="G6" s="57"/>
    </row>
    <row r="7" spans="1:11">
      <c r="A7" s="428" t="s">
        <v>485</v>
      </c>
      <c r="B7" s="428"/>
      <c r="C7" s="429"/>
      <c r="D7" s="429"/>
      <c r="E7" s="429"/>
      <c r="F7" s="430"/>
      <c r="G7" s="430"/>
    </row>
    <row r="8" spans="1:11">
      <c r="A8" s="56"/>
      <c r="B8" s="56"/>
      <c r="C8" s="57"/>
      <c r="D8" s="57"/>
      <c r="E8" s="57"/>
      <c r="F8" s="57"/>
      <c r="G8" s="57"/>
    </row>
    <row r="9" spans="1:11">
      <c r="A9" s="91" t="s">
        <v>120</v>
      </c>
    </row>
    <row r="10" spans="1:11">
      <c r="A10" s="118" t="s">
        <v>365</v>
      </c>
    </row>
    <row r="11" spans="1:11">
      <c r="F11" s="57"/>
      <c r="G11" s="57"/>
      <c r="H11" s="147" t="s">
        <v>113</v>
      </c>
    </row>
    <row r="15" spans="1:11" ht="14.75" customHeight="1"/>
    <row r="17" spans="8:17" ht="14.75" customHeight="1"/>
    <row r="21" spans="8:17" ht="14.75" customHeight="1"/>
    <row r="23" spans="8:17">
      <c r="H23"/>
      <c r="I23"/>
      <c r="J23"/>
      <c r="K23"/>
      <c r="L23"/>
      <c r="M23"/>
      <c r="N23"/>
      <c r="O23"/>
      <c r="P23"/>
      <c r="Q23"/>
    </row>
    <row r="24" spans="8:17">
      <c r="H24"/>
      <c r="I24"/>
      <c r="J24"/>
      <c r="K24"/>
      <c r="L24"/>
      <c r="M24"/>
      <c r="N24"/>
      <c r="O24"/>
      <c r="P24"/>
      <c r="Q24"/>
    </row>
    <row r="25" spans="8:17">
      <c r="H25"/>
      <c r="I25"/>
      <c r="J25"/>
      <c r="K25"/>
      <c r="L25"/>
      <c r="M25"/>
      <c r="N25"/>
      <c r="O25"/>
      <c r="P25"/>
      <c r="Q25"/>
    </row>
    <row r="26" spans="8:17">
      <c r="H26"/>
      <c r="I26"/>
      <c r="J26"/>
      <c r="K26"/>
      <c r="L26"/>
      <c r="M26"/>
      <c r="N26"/>
      <c r="O26"/>
      <c r="P26"/>
      <c r="Q26"/>
    </row>
    <row r="27" spans="8:17">
      <c r="H27"/>
      <c r="I27"/>
      <c r="J27"/>
      <c r="K27"/>
      <c r="L27"/>
      <c r="M27"/>
      <c r="N27"/>
      <c r="O27"/>
      <c r="P27"/>
      <c r="Q27"/>
    </row>
  </sheetData>
  <phoneticPr fontId="4"/>
  <hyperlinks>
    <hyperlink ref="A10" r:id="rId1" xr:uid="{41572A55-580D-457E-A45F-07D682DFA5D6}"/>
    <hyperlink ref="H11" location="'Table of Contents'!A1" display="Back to Contents" xr:uid="{0D65A452-4CF4-494A-8085-4439FCD46BFC}"/>
  </hyperlinks>
  <pageMargins left="0.70866141732283472" right="0.70866141732283472" top="0.74803149606299213" bottom="0.74803149606299213" header="0.31496062992125984" footer="0.31496062992125984"/>
  <pageSetup paperSize="9" scale="50" fitToHeight="0" orientation="portrait" verticalDpi="300" r:id="rId2"/>
  <colBreaks count="1" manualBreakCount="1">
    <brk id="16"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8C61D-D67B-4E72-866F-853F2FA4474C}">
  <sheetPr>
    <tabColor theme="5" tint="0.59999389629810485"/>
    <pageSetUpPr fitToPage="1"/>
  </sheetPr>
  <dimension ref="A1:P69"/>
  <sheetViews>
    <sheetView showGridLines="0" view="pageBreakPreview" zoomScaleNormal="100" zoomScaleSheetLayoutView="100" workbookViewId="0"/>
  </sheetViews>
  <sheetFormatPr baseColWidth="10" defaultColWidth="9" defaultRowHeight="15"/>
  <cols>
    <col min="1" max="1" width="24.83203125" style="7" customWidth="1"/>
    <col min="2" max="2" width="30.83203125" style="7" customWidth="1"/>
    <col min="3" max="3" width="19.5" style="7" customWidth="1"/>
    <col min="4" max="4" width="10.83203125" style="7" customWidth="1"/>
    <col min="5" max="6" width="13.33203125" style="7" customWidth="1"/>
    <col min="7" max="7" width="15.5" style="7" bestFit="1" customWidth="1"/>
    <col min="8" max="8" width="11" style="7" customWidth="1"/>
    <col min="9" max="11" width="9.83203125" style="7" customWidth="1"/>
    <col min="12" max="15" width="10.33203125" style="7" customWidth="1"/>
    <col min="16" max="16384" width="9" style="7"/>
  </cols>
  <sheetData>
    <row r="1" spans="1:7" ht="22">
      <c r="A1" s="99" t="s">
        <v>324</v>
      </c>
      <c r="B1" s="22"/>
      <c r="C1" s="3"/>
      <c r="D1" s="3"/>
      <c r="E1" s="3"/>
      <c r="F1" s="3"/>
      <c r="G1" s="100" t="s">
        <v>498</v>
      </c>
    </row>
    <row r="2" spans="1:7">
      <c r="A2" s="100" t="s">
        <v>499</v>
      </c>
      <c r="B2" s="100"/>
      <c r="C2" s="104"/>
      <c r="D2" s="104"/>
      <c r="E2" s="104"/>
      <c r="F2" s="104"/>
      <c r="G2" s="100"/>
    </row>
    <row r="3" spans="1:7">
      <c r="A3" s="9" t="s">
        <v>38</v>
      </c>
      <c r="B3" s="9"/>
    </row>
    <row r="4" spans="1:7" ht="16">
      <c r="A4" s="667" t="s">
        <v>559</v>
      </c>
      <c r="B4" s="668"/>
      <c r="C4" s="47" t="s">
        <v>234</v>
      </c>
      <c r="D4" s="366" t="s">
        <v>236</v>
      </c>
      <c r="E4" s="366" t="s">
        <v>169</v>
      </c>
      <c r="F4" s="366" t="s">
        <v>239</v>
      </c>
    </row>
    <row r="5" spans="1:7" ht="16">
      <c r="A5" s="666" t="s">
        <v>560</v>
      </c>
      <c r="B5" s="666"/>
      <c r="C5" s="367" t="s">
        <v>561</v>
      </c>
      <c r="D5" s="368" t="s">
        <v>562</v>
      </c>
      <c r="E5" s="369">
        <v>74.3</v>
      </c>
      <c r="F5" s="369">
        <v>74.7</v>
      </c>
    </row>
    <row r="6" spans="1:7" ht="16">
      <c r="A6" s="669" t="s">
        <v>563</v>
      </c>
      <c r="B6" s="669"/>
      <c r="C6" s="367" t="s">
        <v>561</v>
      </c>
      <c r="D6" s="368" t="s">
        <v>562</v>
      </c>
      <c r="E6" s="369">
        <v>68.900000000000006</v>
      </c>
      <c r="F6" s="369">
        <v>68.2</v>
      </c>
    </row>
    <row r="7" spans="1:7" ht="16">
      <c r="A7" s="669" t="s">
        <v>564</v>
      </c>
      <c r="B7" s="669"/>
      <c r="C7" s="367" t="s">
        <v>561</v>
      </c>
      <c r="D7" s="368" t="s">
        <v>562</v>
      </c>
      <c r="E7" s="369">
        <v>44.7</v>
      </c>
      <c r="F7" s="369">
        <v>46.1</v>
      </c>
    </row>
    <row r="8" spans="1:7" ht="48">
      <c r="A8" s="666" t="s">
        <v>565</v>
      </c>
      <c r="B8" s="666"/>
      <c r="C8" s="367" t="s">
        <v>566</v>
      </c>
      <c r="D8" s="368" t="s">
        <v>567</v>
      </c>
      <c r="E8" s="369">
        <v>43</v>
      </c>
      <c r="F8" s="369">
        <v>87</v>
      </c>
    </row>
    <row r="9" spans="1:7" ht="48">
      <c r="A9" s="666" t="s">
        <v>568</v>
      </c>
      <c r="B9" s="666"/>
      <c r="C9" s="367" t="s">
        <v>566</v>
      </c>
      <c r="D9" s="368" t="s">
        <v>569</v>
      </c>
      <c r="E9" s="369">
        <v>3.5</v>
      </c>
      <c r="F9" s="369">
        <v>4.5999999999999996</v>
      </c>
    </row>
    <row r="10" spans="1:7" ht="48">
      <c r="A10" s="666" t="s">
        <v>570</v>
      </c>
      <c r="B10" s="666"/>
      <c r="C10" s="367" t="s">
        <v>566</v>
      </c>
      <c r="D10" s="368" t="s">
        <v>562</v>
      </c>
      <c r="E10" s="369" t="s">
        <v>193</v>
      </c>
      <c r="F10" s="369">
        <v>1.1000000000000001</v>
      </c>
    </row>
    <row r="11" spans="1:7" ht="48">
      <c r="A11" s="666" t="s">
        <v>571</v>
      </c>
      <c r="B11" s="367" t="s">
        <v>572</v>
      </c>
      <c r="C11" s="367" t="s">
        <v>573</v>
      </c>
      <c r="D11" s="368" t="s">
        <v>562</v>
      </c>
      <c r="E11" s="369">
        <v>95.1</v>
      </c>
      <c r="F11" s="369">
        <v>90.2</v>
      </c>
    </row>
    <row r="12" spans="1:7" ht="64">
      <c r="A12" s="666"/>
      <c r="B12" s="367" t="s">
        <v>574</v>
      </c>
      <c r="C12" s="367" t="s">
        <v>575</v>
      </c>
      <c r="D12" s="368" t="s">
        <v>562</v>
      </c>
      <c r="E12" s="369">
        <v>100</v>
      </c>
      <c r="F12" s="369">
        <v>100</v>
      </c>
    </row>
    <row r="13" spans="1:7" ht="64">
      <c r="A13" s="666"/>
      <c r="B13" s="367" t="s">
        <v>576</v>
      </c>
      <c r="C13" s="367" t="s">
        <v>577</v>
      </c>
      <c r="D13" s="368" t="s">
        <v>562</v>
      </c>
      <c r="E13" s="369">
        <v>100</v>
      </c>
      <c r="F13" s="369">
        <v>100</v>
      </c>
    </row>
    <row r="14" spans="1:7" ht="96">
      <c r="A14" s="669" t="s">
        <v>578</v>
      </c>
      <c r="B14" s="669"/>
      <c r="C14" s="367" t="s">
        <v>579</v>
      </c>
      <c r="D14" s="368" t="s">
        <v>569</v>
      </c>
      <c r="E14" s="369">
        <v>4.33</v>
      </c>
      <c r="F14" s="369">
        <v>4.3600000000000003</v>
      </c>
    </row>
    <row r="15" spans="1:7">
      <c r="A15" s="370"/>
      <c r="B15" s="365"/>
      <c r="C15" s="371"/>
      <c r="D15" s="372"/>
      <c r="E15" s="373"/>
      <c r="F15" s="373"/>
    </row>
    <row r="16" spans="1:7">
      <c r="A16" s="370" t="s">
        <v>580</v>
      </c>
      <c r="B16" s="365"/>
      <c r="C16" s="371"/>
      <c r="D16" s="372"/>
      <c r="E16" s="373"/>
      <c r="F16" s="373"/>
    </row>
    <row r="17" spans="1:7" ht="31.5" customHeight="1">
      <c r="A17" s="657" t="s">
        <v>581</v>
      </c>
      <c r="B17" s="657"/>
      <c r="C17" s="657"/>
      <c r="D17" s="657"/>
      <c r="E17" s="657"/>
      <c r="F17" s="657"/>
      <c r="G17" s="657"/>
    </row>
    <row r="18" spans="1:7">
      <c r="A18" s="370" t="s">
        <v>582</v>
      </c>
      <c r="B18" s="365"/>
      <c r="C18" s="371"/>
      <c r="D18" s="372"/>
      <c r="E18" s="373"/>
      <c r="F18" s="373"/>
    </row>
    <row r="19" spans="1:7">
      <c r="A19" s="370" t="s">
        <v>583</v>
      </c>
      <c r="B19" s="365"/>
      <c r="C19" s="371"/>
      <c r="D19" s="372"/>
      <c r="E19" s="373"/>
      <c r="F19" s="373"/>
    </row>
    <row r="20" spans="1:7">
      <c r="A20" s="370" t="s">
        <v>584</v>
      </c>
      <c r="B20" s="365"/>
      <c r="C20" s="371"/>
      <c r="D20" s="372"/>
      <c r="E20" s="373"/>
      <c r="F20" s="373"/>
    </row>
    <row r="21" spans="1:7">
      <c r="A21" s="374" t="s">
        <v>585</v>
      </c>
      <c r="B21" s="365"/>
      <c r="C21" s="371"/>
      <c r="D21" s="372"/>
      <c r="E21" s="373"/>
      <c r="F21" s="373"/>
    </row>
    <row r="22" spans="1:7">
      <c r="A22" s="370"/>
      <c r="B22" s="365"/>
      <c r="C22" s="371"/>
      <c r="D22" s="372"/>
      <c r="E22" s="373"/>
      <c r="F22" s="373"/>
    </row>
    <row r="23" spans="1:7" ht="32">
      <c r="A23" s="667" t="s">
        <v>559</v>
      </c>
      <c r="B23" s="668"/>
      <c r="C23" s="47" t="s">
        <v>234</v>
      </c>
      <c r="D23" s="366" t="s">
        <v>236</v>
      </c>
      <c r="E23" s="47" t="s">
        <v>586</v>
      </c>
      <c r="F23" s="47" t="s">
        <v>587</v>
      </c>
    </row>
    <row r="24" spans="1:7" ht="32">
      <c r="A24" s="664" t="s">
        <v>588</v>
      </c>
      <c r="B24" s="664"/>
      <c r="C24" s="367" t="s">
        <v>589</v>
      </c>
      <c r="D24" s="375" t="s">
        <v>590</v>
      </c>
      <c r="E24" s="376">
        <v>2.2999999999999998</v>
      </c>
      <c r="F24" s="377">
        <v>3</v>
      </c>
    </row>
    <row r="25" spans="1:7" ht="32">
      <c r="A25" s="664" t="s">
        <v>591</v>
      </c>
      <c r="B25" s="664"/>
      <c r="C25" s="367" t="s">
        <v>589</v>
      </c>
      <c r="D25" s="375" t="s">
        <v>562</v>
      </c>
      <c r="E25" s="376">
        <v>28</v>
      </c>
      <c r="F25" s="376">
        <v>26</v>
      </c>
    </row>
    <row r="26" spans="1:7" ht="32">
      <c r="A26" s="664" t="s">
        <v>592</v>
      </c>
      <c r="B26" s="664"/>
      <c r="C26" s="367" t="s">
        <v>589</v>
      </c>
      <c r="D26" s="375" t="s">
        <v>562</v>
      </c>
      <c r="E26" s="377">
        <v>97</v>
      </c>
      <c r="F26" s="376">
        <v>96.4</v>
      </c>
    </row>
    <row r="27" spans="1:7" ht="32">
      <c r="A27" s="664" t="s">
        <v>593</v>
      </c>
      <c r="B27" s="664"/>
      <c r="C27" s="367" t="s">
        <v>589</v>
      </c>
      <c r="D27" s="375" t="s">
        <v>562</v>
      </c>
      <c r="E27" s="376">
        <v>96.3</v>
      </c>
      <c r="F27" s="376">
        <v>99.9</v>
      </c>
    </row>
    <row r="28" spans="1:7" ht="32">
      <c r="A28" s="664" t="s">
        <v>594</v>
      </c>
      <c r="B28" s="664"/>
      <c r="C28" s="367" t="s">
        <v>589</v>
      </c>
      <c r="D28" s="375" t="s">
        <v>562</v>
      </c>
      <c r="E28" s="376">
        <v>78.3</v>
      </c>
      <c r="F28" s="376">
        <v>76.599999999999994</v>
      </c>
    </row>
    <row r="29" spans="1:7" ht="32">
      <c r="A29" s="664" t="s">
        <v>595</v>
      </c>
      <c r="B29" s="664"/>
      <c r="C29" s="367" t="s">
        <v>589</v>
      </c>
      <c r="D29" s="375" t="s">
        <v>562</v>
      </c>
      <c r="E29" s="376">
        <v>100</v>
      </c>
      <c r="F29" s="376">
        <v>100</v>
      </c>
    </row>
    <row r="30" spans="1:7" ht="32">
      <c r="A30" s="664" t="s">
        <v>596</v>
      </c>
      <c r="B30" s="355" t="s">
        <v>597</v>
      </c>
      <c r="C30" s="367" t="s">
        <v>589</v>
      </c>
      <c r="D30" s="375" t="s">
        <v>562</v>
      </c>
      <c r="E30" s="376">
        <v>1.7</v>
      </c>
      <c r="F30" s="376">
        <v>1.8</v>
      </c>
    </row>
    <row r="31" spans="1:7" ht="32">
      <c r="A31" s="664"/>
      <c r="B31" s="355" t="s">
        <v>598</v>
      </c>
      <c r="C31" s="367" t="s">
        <v>589</v>
      </c>
      <c r="D31" s="375" t="s">
        <v>562</v>
      </c>
      <c r="E31" s="376">
        <v>20.9</v>
      </c>
      <c r="F31" s="376">
        <v>20.9</v>
      </c>
    </row>
    <row r="32" spans="1:7" ht="32">
      <c r="A32" s="664"/>
      <c r="B32" s="355" t="s">
        <v>599</v>
      </c>
      <c r="C32" s="367" t="s">
        <v>589</v>
      </c>
      <c r="D32" s="375" t="s">
        <v>562</v>
      </c>
      <c r="E32" s="376">
        <v>15.9</v>
      </c>
      <c r="F32" s="377">
        <v>16</v>
      </c>
    </row>
    <row r="33" spans="1:7" ht="32">
      <c r="A33" s="526" t="s">
        <v>600</v>
      </c>
      <c r="B33" s="355" t="s">
        <v>601</v>
      </c>
      <c r="C33" s="367" t="s">
        <v>589</v>
      </c>
      <c r="D33" s="375" t="s">
        <v>562</v>
      </c>
      <c r="E33" s="376">
        <v>21.6</v>
      </c>
      <c r="F33" s="376">
        <v>21.1</v>
      </c>
    </row>
    <row r="34" spans="1:7" ht="32">
      <c r="A34" s="664"/>
      <c r="B34" s="355" t="s">
        <v>602</v>
      </c>
      <c r="C34" s="367" t="s">
        <v>589</v>
      </c>
      <c r="D34" s="375" t="s">
        <v>562</v>
      </c>
      <c r="E34" s="376">
        <v>14.1</v>
      </c>
      <c r="F34" s="376">
        <v>14.4</v>
      </c>
    </row>
    <row r="35" spans="1:7" ht="32">
      <c r="A35" s="664"/>
      <c r="B35" s="355" t="s">
        <v>599</v>
      </c>
      <c r="C35" s="367" t="s">
        <v>589</v>
      </c>
      <c r="D35" s="375" t="s">
        <v>562</v>
      </c>
      <c r="E35" s="377">
        <v>16</v>
      </c>
      <c r="F35" s="376">
        <v>16.100000000000001</v>
      </c>
    </row>
    <row r="36" spans="1:7" ht="32">
      <c r="A36" s="664" t="s">
        <v>603</v>
      </c>
      <c r="B36" s="664"/>
      <c r="C36" s="367" t="s">
        <v>589</v>
      </c>
      <c r="D36" s="375" t="s">
        <v>562</v>
      </c>
      <c r="E36" s="376">
        <v>68</v>
      </c>
      <c r="F36" s="376">
        <v>68</v>
      </c>
    </row>
    <row r="37" spans="1:7" ht="32">
      <c r="A37" s="526" t="s">
        <v>604</v>
      </c>
      <c r="B37" s="526"/>
      <c r="C37" s="367" t="s">
        <v>589</v>
      </c>
      <c r="D37" s="375" t="s">
        <v>562</v>
      </c>
      <c r="E37" s="376">
        <v>0.2</v>
      </c>
      <c r="F37" s="376">
        <v>0.2</v>
      </c>
    </row>
    <row r="38" spans="1:7" ht="32">
      <c r="A38" s="526" t="s">
        <v>605</v>
      </c>
      <c r="B38" s="664"/>
      <c r="C38" s="367" t="s">
        <v>589</v>
      </c>
      <c r="D38" s="375" t="s">
        <v>562</v>
      </c>
      <c r="E38" s="376">
        <v>0.1</v>
      </c>
      <c r="F38" s="376">
        <v>0.1</v>
      </c>
    </row>
    <row r="39" spans="1:7" ht="32">
      <c r="A39" s="526" t="s">
        <v>606</v>
      </c>
      <c r="B39" s="664"/>
      <c r="C39" s="367" t="s">
        <v>589</v>
      </c>
      <c r="D39" s="375" t="s">
        <v>562</v>
      </c>
      <c r="E39" s="376">
        <v>0.2</v>
      </c>
      <c r="F39" s="376">
        <v>0.2</v>
      </c>
    </row>
    <row r="40" spans="1:7" ht="32">
      <c r="A40" s="526" t="s">
        <v>607</v>
      </c>
      <c r="B40" s="526"/>
      <c r="C40" s="367" t="s">
        <v>589</v>
      </c>
      <c r="D40" s="375" t="s">
        <v>562</v>
      </c>
      <c r="E40" s="376">
        <v>9.1</v>
      </c>
      <c r="F40" s="377">
        <v>9</v>
      </c>
    </row>
    <row r="41" spans="1:7" ht="32">
      <c r="A41" s="664" t="s">
        <v>608</v>
      </c>
      <c r="B41" s="664"/>
      <c r="C41" s="367" t="s">
        <v>589</v>
      </c>
      <c r="D41" s="375" t="s">
        <v>562</v>
      </c>
      <c r="E41" s="376">
        <v>21.4</v>
      </c>
      <c r="F41" s="376">
        <v>21.1</v>
      </c>
    </row>
    <row r="42" spans="1:7" ht="64">
      <c r="A42" s="526" t="s">
        <v>609</v>
      </c>
      <c r="B42" s="355" t="s">
        <v>610</v>
      </c>
      <c r="C42" s="367" t="s">
        <v>589</v>
      </c>
      <c r="D42" s="375" t="s">
        <v>562</v>
      </c>
      <c r="E42" s="376">
        <v>20.8</v>
      </c>
      <c r="F42" s="376">
        <v>25.3</v>
      </c>
    </row>
    <row r="43" spans="1:7" ht="48">
      <c r="A43" s="526"/>
      <c r="B43" s="355" t="s">
        <v>611</v>
      </c>
      <c r="C43" s="367" t="s">
        <v>589</v>
      </c>
      <c r="D43" s="375" t="s">
        <v>562</v>
      </c>
      <c r="E43" s="376">
        <v>65.599999999999994</v>
      </c>
      <c r="F43" s="376">
        <v>58.2</v>
      </c>
    </row>
    <row r="44" spans="1:7" ht="48">
      <c r="A44" s="526"/>
      <c r="B44" s="355" t="s">
        <v>612</v>
      </c>
      <c r="C44" s="367" t="s">
        <v>589</v>
      </c>
      <c r="D44" s="375" t="s">
        <v>562</v>
      </c>
      <c r="E44" s="376">
        <v>36.200000000000003</v>
      </c>
      <c r="F44" s="376">
        <v>38.799999999999997</v>
      </c>
    </row>
    <row r="45" spans="1:7">
      <c r="B45" s="5"/>
      <c r="C45" s="5"/>
    </row>
    <row r="46" spans="1:7">
      <c r="A46" s="657" t="s">
        <v>613</v>
      </c>
      <c r="B46" s="665"/>
      <c r="C46" s="665"/>
      <c r="D46" s="665"/>
      <c r="E46" s="665"/>
      <c r="F46" s="665"/>
      <c r="G46" s="665"/>
    </row>
    <row r="47" spans="1:7">
      <c r="A47" s="370" t="s">
        <v>614</v>
      </c>
      <c r="B47" s="5"/>
      <c r="C47" s="5"/>
    </row>
    <row r="48" spans="1:7">
      <c r="A48" s="370" t="s">
        <v>615</v>
      </c>
      <c r="B48" s="5"/>
      <c r="C48" s="5"/>
    </row>
    <row r="49" spans="1:7" ht="30.75" customHeight="1">
      <c r="A49" s="657" t="s">
        <v>616</v>
      </c>
      <c r="B49" s="665"/>
      <c r="C49" s="665"/>
      <c r="D49" s="665"/>
      <c r="E49" s="665"/>
      <c r="F49" s="665"/>
      <c r="G49" s="665"/>
    </row>
    <row r="50" spans="1:7">
      <c r="A50" s="56"/>
      <c r="B50" s="56"/>
      <c r="C50" s="57"/>
      <c r="D50" s="57"/>
      <c r="E50" s="57"/>
      <c r="F50" s="57"/>
    </row>
    <row r="51" spans="1:7">
      <c r="A51" s="91" t="s">
        <v>120</v>
      </c>
    </row>
    <row r="52" spans="1:7">
      <c r="A52" s="118" t="s">
        <v>365</v>
      </c>
    </row>
    <row r="53" spans="1:7">
      <c r="F53" s="57"/>
      <c r="G53" s="147" t="s">
        <v>113</v>
      </c>
    </row>
    <row r="65" spans="7:16">
      <c r="G65"/>
      <c r="H65"/>
      <c r="I65"/>
      <c r="J65"/>
      <c r="K65"/>
      <c r="L65"/>
      <c r="M65"/>
      <c r="N65"/>
      <c r="O65"/>
      <c r="P65"/>
    </row>
    <row r="66" spans="7:16">
      <c r="G66"/>
      <c r="H66"/>
      <c r="I66"/>
      <c r="J66"/>
      <c r="K66"/>
      <c r="L66"/>
      <c r="M66"/>
      <c r="N66"/>
      <c r="O66"/>
      <c r="P66"/>
    </row>
    <row r="67" spans="7:16">
      <c r="G67"/>
      <c r="H67"/>
      <c r="I67"/>
      <c r="J67"/>
      <c r="K67"/>
      <c r="L67"/>
      <c r="M67"/>
      <c r="N67"/>
      <c r="O67"/>
      <c r="P67"/>
    </row>
    <row r="68" spans="7:16">
      <c r="G68"/>
      <c r="H68"/>
      <c r="I68"/>
      <c r="J68"/>
      <c r="K68"/>
      <c r="L68"/>
      <c r="M68"/>
      <c r="N68"/>
      <c r="O68"/>
      <c r="P68"/>
    </row>
    <row r="69" spans="7:16">
      <c r="G69"/>
      <c r="H69"/>
      <c r="I69"/>
      <c r="J69"/>
      <c r="K69"/>
      <c r="L69"/>
      <c r="M69"/>
      <c r="N69"/>
      <c r="O69"/>
      <c r="P69"/>
    </row>
  </sheetData>
  <mergeCells count="28">
    <mergeCell ref="A46:G46"/>
    <mergeCell ref="A49:G49"/>
    <mergeCell ref="A9:B9"/>
    <mergeCell ref="A4:B4"/>
    <mergeCell ref="A5:B5"/>
    <mergeCell ref="A6:B6"/>
    <mergeCell ref="A7:B7"/>
    <mergeCell ref="A8:B8"/>
    <mergeCell ref="A33:A35"/>
    <mergeCell ref="A10:B10"/>
    <mergeCell ref="A11:A13"/>
    <mergeCell ref="A14:B14"/>
    <mergeCell ref="A23:B23"/>
    <mergeCell ref="A24:B24"/>
    <mergeCell ref="A25:B25"/>
    <mergeCell ref="A26:B26"/>
    <mergeCell ref="A27:B27"/>
    <mergeCell ref="A28:B28"/>
    <mergeCell ref="A29:B29"/>
    <mergeCell ref="A30:A32"/>
    <mergeCell ref="A17:G17"/>
    <mergeCell ref="A42:A44"/>
    <mergeCell ref="A36:B36"/>
    <mergeCell ref="A37:B37"/>
    <mergeCell ref="A38:B38"/>
    <mergeCell ref="A39:B39"/>
    <mergeCell ref="A40:B40"/>
    <mergeCell ref="A41:B41"/>
  </mergeCells>
  <phoneticPr fontId="4"/>
  <hyperlinks>
    <hyperlink ref="A52" r:id="rId1" xr:uid="{FC8D2DA7-594C-4FEB-844D-EE1BE6E11E58}"/>
    <hyperlink ref="G53" location="'Table of Contents'!A1" display="Back to Contents" xr:uid="{284103F8-AD2D-40B8-BB43-5B6F57F6DA11}"/>
  </hyperlinks>
  <pageMargins left="0.70866141732283472" right="0.70866141732283472" top="0.74803149606299213" bottom="0.74803149606299213" header="0.31496062992125984" footer="0.31496062992125984"/>
  <pageSetup paperSize="9" scale="64" fitToHeight="0" orientation="portrait" verticalDpi="300" r:id="rId2"/>
  <rowBreaks count="1" manualBreakCount="1">
    <brk id="22" max="6" man="1"/>
  </rowBreaks>
  <colBreaks count="1" manualBreakCount="1">
    <brk id="15"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FB3A2-7108-4DB5-A650-2753B0DC1471}">
  <sheetPr codeName="Sheet32">
    <tabColor theme="4" tint="0.59999389629810485"/>
  </sheetPr>
  <dimension ref="A1:K31"/>
  <sheetViews>
    <sheetView showGridLines="0" tabSelected="1" view="pageBreakPreview" zoomScaleNormal="100" zoomScaleSheetLayoutView="100" workbookViewId="0"/>
  </sheetViews>
  <sheetFormatPr baseColWidth="10" defaultColWidth="9" defaultRowHeight="15"/>
  <cols>
    <col min="1" max="1" width="6.1640625" style="7" customWidth="1"/>
    <col min="2" max="2" width="31.1640625" style="19" customWidth="1"/>
    <col min="3" max="3" width="37.1640625" style="19" customWidth="1"/>
    <col min="4" max="4" width="71.1640625" style="106" customWidth="1"/>
    <col min="5" max="5" width="15.83203125" style="19" bestFit="1" customWidth="1"/>
    <col min="6" max="16384" width="9" style="19"/>
  </cols>
  <sheetData>
    <row r="1" spans="1:11" s="7" customFormat="1" ht="22">
      <c r="A1" s="95" t="s">
        <v>617</v>
      </c>
      <c r="B1" s="95"/>
      <c r="C1" s="95"/>
      <c r="D1" s="101"/>
      <c r="E1" s="105" t="s">
        <v>618</v>
      </c>
      <c r="F1" s="3"/>
      <c r="G1" s="3"/>
      <c r="H1" s="3"/>
      <c r="I1" s="3"/>
      <c r="J1" s="3"/>
      <c r="K1" s="3"/>
    </row>
    <row r="2" spans="1:11" s="7" customFormat="1" ht="14.25" customHeight="1">
      <c r="A2" s="5"/>
      <c r="B2" s="4"/>
      <c r="C2" s="4"/>
      <c r="D2" s="101"/>
      <c r="E2" s="3"/>
      <c r="F2" s="3"/>
      <c r="G2" s="3"/>
      <c r="H2" s="3"/>
      <c r="I2" s="3"/>
      <c r="J2" s="3"/>
      <c r="K2" s="3"/>
    </row>
    <row r="3" spans="1:11">
      <c r="A3" s="2" t="s">
        <v>619</v>
      </c>
      <c r="B3" s="23"/>
      <c r="C3" s="23"/>
    </row>
    <row r="4" spans="1:11">
      <c r="A4" s="94" t="s">
        <v>117</v>
      </c>
      <c r="B4" s="94" t="s">
        <v>620</v>
      </c>
      <c r="C4" s="94" t="s">
        <v>621</v>
      </c>
      <c r="D4" s="96" t="s">
        <v>120</v>
      </c>
    </row>
    <row r="5" spans="1:11" ht="16">
      <c r="A5" s="92">
        <f t="shared" ref="A5:A16" si="0">ROW()-4</f>
        <v>1</v>
      </c>
      <c r="B5" s="139" t="s">
        <v>622</v>
      </c>
      <c r="C5" s="139" t="s">
        <v>623</v>
      </c>
      <c r="D5" s="89" t="s">
        <v>341</v>
      </c>
    </row>
    <row r="6" spans="1:11" ht="32">
      <c r="A6" s="92">
        <f>ROW()-4</f>
        <v>2</v>
      </c>
      <c r="B6" s="139" t="s">
        <v>622</v>
      </c>
      <c r="C6" s="142" t="s">
        <v>624</v>
      </c>
      <c r="D6" s="89" t="s">
        <v>625</v>
      </c>
    </row>
    <row r="7" spans="1:11" ht="32">
      <c r="A7" s="92">
        <f t="shared" si="0"/>
        <v>3</v>
      </c>
      <c r="B7" s="139" t="s">
        <v>622</v>
      </c>
      <c r="C7" s="142" t="s">
        <v>626</v>
      </c>
      <c r="D7" s="89" t="s">
        <v>627</v>
      </c>
    </row>
    <row r="8" spans="1:11" ht="16">
      <c r="A8" s="92">
        <f t="shared" si="0"/>
        <v>4</v>
      </c>
      <c r="B8" s="139" t="s">
        <v>622</v>
      </c>
      <c r="C8" s="97" t="s">
        <v>628</v>
      </c>
      <c r="D8" s="89" t="s">
        <v>629</v>
      </c>
    </row>
    <row r="9" spans="1:11" ht="16">
      <c r="A9" s="92">
        <f t="shared" si="0"/>
        <v>5</v>
      </c>
      <c r="B9" s="139" t="s">
        <v>622</v>
      </c>
      <c r="C9" s="139" t="s">
        <v>630</v>
      </c>
      <c r="D9" s="89" t="s">
        <v>631</v>
      </c>
    </row>
    <row r="10" spans="1:11" ht="16">
      <c r="A10" s="92">
        <f t="shared" si="0"/>
        <v>6</v>
      </c>
      <c r="B10" s="139" t="s">
        <v>622</v>
      </c>
      <c r="C10" s="139" t="s">
        <v>632</v>
      </c>
      <c r="D10" s="89" t="s">
        <v>633</v>
      </c>
    </row>
    <row r="11" spans="1:11" ht="48">
      <c r="A11" s="92">
        <f t="shared" si="0"/>
        <v>7</v>
      </c>
      <c r="B11" s="139" t="s">
        <v>622</v>
      </c>
      <c r="C11" s="142" t="s">
        <v>634</v>
      </c>
      <c r="D11" s="89" t="s">
        <v>635</v>
      </c>
    </row>
    <row r="12" spans="1:11" ht="16">
      <c r="A12" s="92">
        <f t="shared" si="0"/>
        <v>8</v>
      </c>
      <c r="B12" s="139" t="s">
        <v>622</v>
      </c>
      <c r="C12" s="139" t="s">
        <v>636</v>
      </c>
      <c r="D12" s="89" t="s">
        <v>637</v>
      </c>
    </row>
    <row r="13" spans="1:11" ht="16">
      <c r="A13" s="92">
        <f t="shared" si="0"/>
        <v>9</v>
      </c>
      <c r="B13" s="139" t="s">
        <v>622</v>
      </c>
      <c r="C13" s="139" t="s">
        <v>638</v>
      </c>
      <c r="D13" s="89" t="s">
        <v>639</v>
      </c>
    </row>
    <row r="14" spans="1:11" ht="32">
      <c r="A14" s="92">
        <f t="shared" si="0"/>
        <v>10</v>
      </c>
      <c r="B14" s="139" t="s">
        <v>622</v>
      </c>
      <c r="C14" s="139" t="s">
        <v>640</v>
      </c>
      <c r="D14" s="89" t="s">
        <v>641</v>
      </c>
    </row>
    <row r="15" spans="1:11" ht="48">
      <c r="A15" s="92">
        <f t="shared" si="0"/>
        <v>11</v>
      </c>
      <c r="B15" s="139" t="s">
        <v>622</v>
      </c>
      <c r="C15" s="142" t="s">
        <v>642</v>
      </c>
      <c r="D15" s="89" t="s">
        <v>643</v>
      </c>
    </row>
    <row r="16" spans="1:11">
      <c r="A16" s="92">
        <f t="shared" si="0"/>
        <v>12</v>
      </c>
      <c r="B16" s="139" t="s">
        <v>622</v>
      </c>
      <c r="C16" s="139" t="s">
        <v>644</v>
      </c>
      <c r="D16" s="108" t="s">
        <v>645</v>
      </c>
    </row>
    <row r="17" spans="1:5">
      <c r="A17" s="102"/>
    </row>
    <row r="18" spans="1:5">
      <c r="A18" s="76"/>
      <c r="E18" s="148" t="s">
        <v>113</v>
      </c>
    </row>
    <row r="19" spans="1:5">
      <c r="A19" s="76"/>
    </row>
    <row r="20" spans="1:5">
      <c r="A20" s="76"/>
    </row>
    <row r="21" spans="1:5">
      <c r="A21" s="76"/>
    </row>
    <row r="22" spans="1:5">
      <c r="A22" s="76"/>
    </row>
    <row r="23" spans="1:5">
      <c r="A23" s="76"/>
    </row>
    <row r="24" spans="1:5">
      <c r="A24" s="76"/>
    </row>
    <row r="25" spans="1:5">
      <c r="A25" s="76"/>
    </row>
    <row r="26" spans="1:5">
      <c r="A26" s="76"/>
    </row>
    <row r="27" spans="1:5">
      <c r="A27" s="76"/>
    </row>
    <row r="28" spans="1:5">
      <c r="A28" s="76"/>
    </row>
    <row r="29" spans="1:5">
      <c r="A29" s="76"/>
    </row>
    <row r="30" spans="1:5">
      <c r="A30" s="5"/>
    </row>
    <row r="31" spans="1:5">
      <c r="A31" s="5"/>
    </row>
  </sheetData>
  <autoFilter ref="A4:D4" xr:uid="{F82FB3A2-7108-4DB5-A650-2753B0DC1471}"/>
  <phoneticPr fontId="4"/>
  <hyperlinks>
    <hyperlink ref="D7" r:id="rId1" xr:uid="{320318F9-B306-4BBD-BA54-6C3CA8EE5858}"/>
    <hyperlink ref="D5" r:id="rId2" xr:uid="{5837734F-9ECE-4A54-9A59-46B2EF8A395D}"/>
    <hyperlink ref="D15" r:id="rId3" xr:uid="{9BF31097-B528-4941-8810-8D666E43BDA9}"/>
    <hyperlink ref="D14" r:id="rId4" display="https://www.fastretailing.com/eng/about/governance/compliance.html_x000a_" xr:uid="{445EB97A-9FAD-469B-A916-0D5EE596FB35}"/>
    <hyperlink ref="E18" location="'Table of Contents'!A1" display="Back to Contents" xr:uid="{24924C2C-FCD0-43B2-BC06-A806C27B6D1F}"/>
    <hyperlink ref="D6" r:id="rId5" xr:uid="{1B1FC90B-DEAB-44B3-AA13-996E66449DFA}"/>
    <hyperlink ref="D8" r:id="rId6" xr:uid="{273CF08B-BC90-46D2-A811-41F926E070E4}"/>
    <hyperlink ref="D9" r:id="rId7" xr:uid="{28DF18EE-A0D8-4086-9789-B1B208E7C903}"/>
    <hyperlink ref="D10" r:id="rId8" xr:uid="{C5B5F2E4-F3C9-43D6-9126-7DA28D2F4C1E}"/>
    <hyperlink ref="D11" r:id="rId9" xr:uid="{70FC2640-F74F-470E-BACF-E95DD06BD8CC}"/>
    <hyperlink ref="D12" r:id="rId10" xr:uid="{B3136130-9440-48DB-BBDD-A7F0E14B7EDA}"/>
    <hyperlink ref="D13" r:id="rId11" location="003" xr:uid="{0B9136B5-5134-4B51-AA68-15984FF3F918}"/>
  </hyperlinks>
  <pageMargins left="0.7" right="0.7" top="0.75" bottom="0.75" header="0.3" footer="0.3"/>
  <pageSetup paperSize="9" scale="48" orientation="portrait" r:id="rId12"/>
  <extLst>
    <ext xmlns:x14="http://schemas.microsoft.com/office/spreadsheetml/2009/9/main" uri="{CCE6A557-97BC-4b89-ADB6-D9C93CAAB3DF}">
      <x14:dataValidations xmlns:xm="http://schemas.microsoft.com/office/excel/2006/main" count="1">
        <x14:dataValidation type="list" allowBlank="1" showInputMessage="1" showErrorMessage="1" xr:uid="{A9CA3749-FE47-49C5-BBEE-D017300FC1C9}">
          <x14:formula1>
            <xm:f>'Strategy, Targets &amp; Progress'!$A$6:$A$11</xm:f>
          </x14:formula1>
          <xm:sqref>B5:B16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D1700-D808-45E6-A61A-28F8D5EF445A}">
  <sheetPr>
    <tabColor theme="6" tint="-0.499984740745262"/>
    <pageSetUpPr fitToPage="1"/>
  </sheetPr>
  <dimension ref="A1:H10"/>
  <sheetViews>
    <sheetView showGridLines="0" view="pageBreakPreview" zoomScaleNormal="80" zoomScaleSheetLayoutView="100" workbookViewId="0"/>
  </sheetViews>
  <sheetFormatPr baseColWidth="10" defaultColWidth="9" defaultRowHeight="15"/>
  <cols>
    <col min="1" max="1" width="25.83203125" style="1" customWidth="1"/>
    <col min="2" max="7" width="10.33203125" style="1" customWidth="1"/>
    <col min="8" max="8" width="15.5" style="1" bestFit="1" customWidth="1"/>
    <col min="9" max="22" width="10.33203125" style="1" customWidth="1"/>
    <col min="23" max="16384" width="9" style="1"/>
  </cols>
  <sheetData>
    <row r="1" spans="1:8" ht="22">
      <c r="A1" s="208" t="s">
        <v>114</v>
      </c>
      <c r="H1" s="209" t="s">
        <v>115</v>
      </c>
    </row>
    <row r="3" spans="1:8">
      <c r="A3" s="2" t="s">
        <v>151</v>
      </c>
    </row>
    <row r="4" spans="1:8">
      <c r="A4" s="222"/>
      <c r="B4" s="222">
        <v>2019</v>
      </c>
      <c r="C4" s="222">
        <v>2020</v>
      </c>
      <c r="D4" s="222">
        <v>2021</v>
      </c>
      <c r="E4" s="222">
        <v>2022</v>
      </c>
      <c r="F4" s="222">
        <v>2023</v>
      </c>
      <c r="G4" s="222">
        <v>2024</v>
      </c>
    </row>
    <row r="5" spans="1:8" ht="16">
      <c r="A5" s="10" t="s">
        <v>152</v>
      </c>
      <c r="B5" s="223" t="s">
        <v>153</v>
      </c>
      <c r="C5" s="223" t="s">
        <v>153</v>
      </c>
      <c r="D5" s="223" t="s">
        <v>153</v>
      </c>
      <c r="E5" s="224" t="s">
        <v>154</v>
      </c>
      <c r="F5" s="224" t="s">
        <v>154</v>
      </c>
      <c r="G5" s="224" t="s">
        <v>154</v>
      </c>
    </row>
    <row r="6" spans="1:8" ht="16">
      <c r="A6" s="10" t="s">
        <v>155</v>
      </c>
      <c r="B6" s="223" t="s">
        <v>156</v>
      </c>
      <c r="C6" s="223" t="s">
        <v>154</v>
      </c>
      <c r="D6" s="223" t="s">
        <v>153</v>
      </c>
      <c r="E6" s="224" t="s">
        <v>154</v>
      </c>
      <c r="F6" s="224" t="s">
        <v>153</v>
      </c>
      <c r="G6" s="224" t="s">
        <v>153</v>
      </c>
    </row>
    <row r="7" spans="1:8" ht="16">
      <c r="A7" s="10" t="s">
        <v>157</v>
      </c>
      <c r="B7" s="223" t="s">
        <v>158</v>
      </c>
      <c r="C7" s="223" t="s">
        <v>156</v>
      </c>
      <c r="D7" s="223" t="s">
        <v>156</v>
      </c>
      <c r="E7" s="224" t="s">
        <v>156</v>
      </c>
      <c r="F7" s="224" t="s">
        <v>156</v>
      </c>
      <c r="G7" s="224" t="s">
        <v>159</v>
      </c>
    </row>
    <row r="8" spans="1:8" ht="16">
      <c r="A8" s="10" t="s">
        <v>160</v>
      </c>
      <c r="B8" s="223" t="s">
        <v>153</v>
      </c>
      <c r="C8" s="223" t="s">
        <v>154</v>
      </c>
      <c r="D8" s="223" t="s">
        <v>154</v>
      </c>
      <c r="E8" s="224" t="s">
        <v>156</v>
      </c>
      <c r="F8" s="224" t="s">
        <v>154</v>
      </c>
      <c r="G8" s="224" t="s">
        <v>161</v>
      </c>
    </row>
    <row r="10" spans="1:8">
      <c r="D10" s="28"/>
      <c r="E10" s="28"/>
      <c r="F10" s="28"/>
      <c r="G10" s="28"/>
      <c r="H10" s="221" t="s">
        <v>113</v>
      </c>
    </row>
  </sheetData>
  <phoneticPr fontId="4"/>
  <hyperlinks>
    <hyperlink ref="H10" location="'Table of Contents'!A1" display="Back to Contents" xr:uid="{28631821-C4ED-4608-8787-0D33B1BA3FCD}"/>
  </hyperlinks>
  <pageMargins left="0.70866141732283472" right="0.70866141732283472" top="0.74803149606299213" bottom="0.74803149606299213" header="0.31496062992125984" footer="0.31496062992125984"/>
  <pageSetup paperSize="9" scale="79" fitToHeight="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EDEE2-DEF3-4253-AB9C-406B3F3F3543}">
  <sheetPr>
    <tabColor theme="6" tint="-0.499984740745262"/>
    <pageSetUpPr fitToPage="1"/>
  </sheetPr>
  <dimension ref="A1:K15"/>
  <sheetViews>
    <sheetView showGridLines="0" view="pageBreakPreview" zoomScaleNormal="115" zoomScaleSheetLayoutView="100" workbookViewId="0"/>
  </sheetViews>
  <sheetFormatPr baseColWidth="10" defaultColWidth="9" defaultRowHeight="15"/>
  <cols>
    <col min="1" max="1" width="31.33203125" style="1" customWidth="1"/>
    <col min="2" max="6" width="19.1640625" style="1" customWidth="1"/>
    <col min="7" max="7" width="15.6640625" style="1" bestFit="1" customWidth="1"/>
    <col min="8" max="10" width="10.33203125" style="1" customWidth="1"/>
    <col min="11" max="16384" width="9" style="1"/>
  </cols>
  <sheetData>
    <row r="1" spans="1:11" ht="22">
      <c r="A1" s="208" t="s">
        <v>114</v>
      </c>
      <c r="G1" s="209" t="s">
        <v>115</v>
      </c>
    </row>
    <row r="2" spans="1:11" s="225" customFormat="1" ht="21.5" customHeight="1">
      <c r="A2" s="533" t="s">
        <v>162</v>
      </c>
      <c r="B2" s="533"/>
      <c r="C2" s="533"/>
      <c r="D2" s="533"/>
      <c r="E2" s="533"/>
      <c r="F2" s="533"/>
      <c r="G2" s="533"/>
      <c r="H2" s="210"/>
      <c r="I2" s="210"/>
      <c r="J2" s="210"/>
      <c r="K2" s="210"/>
    </row>
    <row r="3" spans="1:11" ht="21" customHeight="1">
      <c r="A3" s="226" t="s">
        <v>163</v>
      </c>
    </row>
    <row r="4" spans="1:11" ht="46" customHeight="1">
      <c r="A4" s="227" t="s">
        <v>164</v>
      </c>
      <c r="B4" s="534" t="s">
        <v>165</v>
      </c>
      <c r="C4" s="535"/>
      <c r="D4" s="535"/>
      <c r="E4" s="535"/>
      <c r="F4" s="536"/>
      <c r="G4" s="121"/>
      <c r="H4" s="90"/>
      <c r="I4" s="90"/>
      <c r="J4" s="90"/>
      <c r="K4" s="90"/>
    </row>
    <row r="5" spans="1:11" ht="16">
      <c r="A5" s="228"/>
      <c r="B5" s="462" t="s">
        <v>166</v>
      </c>
      <c r="C5" s="486" t="s">
        <v>167</v>
      </c>
      <c r="D5" s="382" t="s">
        <v>168</v>
      </c>
      <c r="E5" s="382" t="s">
        <v>169</v>
      </c>
      <c r="F5" s="382" t="s">
        <v>170</v>
      </c>
      <c r="G5" s="483"/>
    </row>
    <row r="6" spans="1:11" ht="18">
      <c r="A6" s="10" t="s">
        <v>171</v>
      </c>
      <c r="B6" s="463">
        <v>12295</v>
      </c>
      <c r="C6" s="460">
        <v>10029</v>
      </c>
      <c r="D6" s="229">
        <v>9738</v>
      </c>
      <c r="E6" s="229">
        <v>9558</v>
      </c>
      <c r="F6" s="488">
        <v>8760</v>
      </c>
      <c r="G6" s="484" t="s">
        <v>172</v>
      </c>
    </row>
    <row r="7" spans="1:11" ht="18">
      <c r="A7" s="10" t="s">
        <v>173</v>
      </c>
      <c r="B7" s="463">
        <v>308691</v>
      </c>
      <c r="C7" s="460">
        <v>291190</v>
      </c>
      <c r="D7" s="230">
        <v>286113</v>
      </c>
      <c r="E7" s="229">
        <v>297180</v>
      </c>
      <c r="F7" s="488">
        <v>297360</v>
      </c>
      <c r="G7" s="484" t="s">
        <v>172</v>
      </c>
    </row>
    <row r="8" spans="1:11" ht="18">
      <c r="A8" s="10" t="s">
        <v>174</v>
      </c>
      <c r="B8" s="463">
        <v>298566</v>
      </c>
      <c r="C8" s="460">
        <v>275419</v>
      </c>
      <c r="D8" s="230">
        <v>159047</v>
      </c>
      <c r="E8" s="229">
        <v>85502</v>
      </c>
      <c r="F8" s="488">
        <v>43154</v>
      </c>
      <c r="G8" s="484" t="s">
        <v>172</v>
      </c>
    </row>
    <row r="9" spans="1:11" ht="32">
      <c r="A9" s="231" t="s">
        <v>175</v>
      </c>
      <c r="B9" s="464" t="s">
        <v>176</v>
      </c>
      <c r="C9" s="461">
        <v>-8.2000000000000003E-2</v>
      </c>
      <c r="D9" s="232">
        <v>-0.45700000000000002</v>
      </c>
      <c r="E9" s="232">
        <v>-0.69399999999999995</v>
      </c>
      <c r="F9" s="489">
        <v>-0.83299999999999996</v>
      </c>
      <c r="G9" s="487"/>
      <c r="H9" s="233"/>
      <c r="I9" s="233"/>
    </row>
    <row r="10" spans="1:11" ht="138" customHeight="1">
      <c r="A10" s="537" t="s">
        <v>177</v>
      </c>
      <c r="B10" s="537"/>
      <c r="C10" s="537"/>
      <c r="D10" s="537"/>
      <c r="E10" s="537"/>
      <c r="F10" s="537"/>
    </row>
    <row r="11" spans="1:11" ht="16.5" customHeight="1">
      <c r="A11" s="481" t="s">
        <v>178</v>
      </c>
      <c r="B11" s="481"/>
      <c r="C11" s="481"/>
      <c r="D11" s="481"/>
      <c r="E11" s="481"/>
      <c r="F11" s="481"/>
    </row>
    <row r="12" spans="1:11" ht="15.75" customHeight="1">
      <c r="A12" s="538" t="s">
        <v>179</v>
      </c>
      <c r="B12" s="538"/>
      <c r="C12" s="538"/>
      <c r="D12" s="538"/>
      <c r="E12" s="538"/>
      <c r="F12" s="538"/>
    </row>
    <row r="13" spans="1:11" ht="18" customHeight="1">
      <c r="A13" s="121" t="s">
        <v>180</v>
      </c>
      <c r="B13" s="121"/>
      <c r="C13" s="121"/>
      <c r="D13" s="121"/>
      <c r="E13" s="121"/>
      <c r="F13" s="121"/>
      <c r="H13" s="234"/>
    </row>
    <row r="14" spans="1:11" ht="18.5" customHeight="1">
      <c r="A14" s="538" t="s">
        <v>129</v>
      </c>
      <c r="B14" s="538"/>
      <c r="C14" s="538"/>
      <c r="D14" s="538"/>
      <c r="E14" s="538"/>
      <c r="F14" s="538"/>
      <c r="H14" s="234"/>
    </row>
    <row r="15" spans="1:11">
      <c r="G15" s="221" t="s">
        <v>113</v>
      </c>
    </row>
  </sheetData>
  <mergeCells count="5">
    <mergeCell ref="A2:G2"/>
    <mergeCell ref="B4:F4"/>
    <mergeCell ref="A10:F10"/>
    <mergeCell ref="A14:F14"/>
    <mergeCell ref="A12:F12"/>
  </mergeCells>
  <phoneticPr fontId="4"/>
  <hyperlinks>
    <hyperlink ref="G15" location="'Table of Contents'!A1" display="Back to Contents" xr:uid="{4EBDB4BB-A876-440D-A094-58C6CF36F3BD}"/>
    <hyperlink ref="A14" r:id="rId1" xr:uid="{67FF841D-89FB-4676-B65C-47B6641E4879}"/>
    <hyperlink ref="A12" r:id="rId2" xr:uid="{1418A3B9-2679-4CA9-941F-CC33AB474808}"/>
    <hyperlink ref="A12:F12" r:id="rId3" display="https://www.fastretailing.com/eng/sustainability/report/pdf/VerificationReportEnv_en.pdf" xr:uid="{F38C6AE4-420A-4FD9-BC50-1BA55DECF6D1}"/>
  </hyperlinks>
  <pageMargins left="0.70866141732283472" right="0.70866141732283472" top="0.74803149606299213" bottom="0.74803149606299213" header="0.31496062992125984" footer="0.31496062992125984"/>
  <pageSetup paperSize="9" scale="57" fitToHeight="0" orientation="portrait" horizontalDpi="300" verticalDpi="300"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8739A-08FC-4EB2-BEB8-2A72F21200DC}">
  <sheetPr>
    <tabColor theme="6" tint="-0.499984740745262"/>
    <pageSetUpPr fitToPage="1"/>
  </sheetPr>
  <dimension ref="A1:S27"/>
  <sheetViews>
    <sheetView showGridLines="0" view="pageBreakPreview" zoomScaleNormal="80" zoomScaleSheetLayoutView="100" workbookViewId="0"/>
  </sheetViews>
  <sheetFormatPr baseColWidth="10" defaultColWidth="9" defaultRowHeight="15"/>
  <cols>
    <col min="1" max="1" width="33.83203125" style="1" customWidth="1"/>
    <col min="2" max="6" width="16.83203125" style="1" customWidth="1"/>
    <col min="7" max="7" width="15.6640625" style="1" bestFit="1" customWidth="1"/>
    <col min="8" max="19" width="10.33203125" style="1" customWidth="1"/>
    <col min="20" max="16384" width="9" style="1"/>
  </cols>
  <sheetData>
    <row r="1" spans="1:19" ht="25.5" customHeight="1">
      <c r="A1" s="208" t="s">
        <v>114</v>
      </c>
      <c r="G1" s="209" t="s">
        <v>115</v>
      </c>
    </row>
    <row r="2" spans="1:19" ht="20" customHeight="1">
      <c r="A2" s="533" t="s">
        <v>162</v>
      </c>
      <c r="B2" s="533"/>
      <c r="C2" s="533"/>
      <c r="D2" s="533"/>
      <c r="E2" s="533"/>
      <c r="F2" s="533"/>
      <c r="G2" s="533"/>
    </row>
    <row r="3" spans="1:19">
      <c r="A3" s="235" t="s">
        <v>181</v>
      </c>
    </row>
    <row r="4" spans="1:19" ht="45.5" customHeight="1">
      <c r="A4" s="227" t="s">
        <v>164</v>
      </c>
      <c r="B4" s="534" t="s">
        <v>182</v>
      </c>
      <c r="C4" s="535"/>
      <c r="D4" s="535"/>
      <c r="E4" s="535"/>
      <c r="F4" s="536"/>
      <c r="G4" s="236"/>
      <c r="H4" s="90"/>
      <c r="I4" s="90"/>
      <c r="J4" s="90"/>
      <c r="K4" s="90"/>
    </row>
    <row r="5" spans="1:19" ht="17">
      <c r="A5" s="222"/>
      <c r="B5" s="468" t="s">
        <v>183</v>
      </c>
      <c r="C5" s="459" t="s">
        <v>184</v>
      </c>
      <c r="D5" s="237" t="s">
        <v>185</v>
      </c>
      <c r="E5" s="237" t="s">
        <v>186</v>
      </c>
      <c r="F5" s="237" t="s">
        <v>187</v>
      </c>
      <c r="G5" s="483"/>
    </row>
    <row r="6" spans="1:19" ht="18">
      <c r="A6" s="10" t="s">
        <v>188</v>
      </c>
      <c r="B6" s="469">
        <v>4694117</v>
      </c>
      <c r="C6" s="465">
        <v>4161926</v>
      </c>
      <c r="D6" s="238">
        <v>4243676</v>
      </c>
      <c r="E6" s="238">
        <v>3977760</v>
      </c>
      <c r="F6" s="240">
        <v>3630293</v>
      </c>
      <c r="G6" s="484" t="s">
        <v>172</v>
      </c>
      <c r="J6" s="239"/>
      <c r="K6" s="239"/>
      <c r="L6" s="239"/>
      <c r="M6" s="239"/>
      <c r="N6" s="239"/>
      <c r="O6" s="239"/>
      <c r="P6" s="239"/>
      <c r="Q6" s="239"/>
      <c r="R6" s="239"/>
      <c r="S6" s="239"/>
    </row>
    <row r="7" spans="1:19" ht="65">
      <c r="A7" s="10" t="s">
        <v>189</v>
      </c>
      <c r="B7" s="469">
        <v>4165738</v>
      </c>
      <c r="C7" s="465">
        <v>3883960</v>
      </c>
      <c r="D7" s="240">
        <v>3906500</v>
      </c>
      <c r="E7" s="240">
        <v>3749320</v>
      </c>
      <c r="F7" s="240">
        <v>3389624</v>
      </c>
      <c r="G7" s="484" t="s">
        <v>172</v>
      </c>
      <c r="J7" s="239"/>
      <c r="K7" s="239"/>
      <c r="L7" s="239"/>
      <c r="M7" s="239"/>
      <c r="N7" s="239"/>
      <c r="O7" s="239"/>
      <c r="P7" s="239"/>
      <c r="Q7" s="239"/>
      <c r="R7" s="239"/>
      <c r="S7" s="239"/>
    </row>
    <row r="8" spans="1:19" ht="32">
      <c r="A8" s="231" t="s">
        <v>190</v>
      </c>
      <c r="B8" s="470" t="s">
        <v>191</v>
      </c>
      <c r="C8" s="466">
        <v>-6.8000000000000005E-2</v>
      </c>
      <c r="D8" s="242">
        <v>-6.2E-2</v>
      </c>
      <c r="E8" s="242">
        <v>-0.1</v>
      </c>
      <c r="F8" s="242">
        <v>-0.186</v>
      </c>
      <c r="G8" s="483"/>
      <c r="J8" s="239"/>
      <c r="K8" s="239"/>
      <c r="L8" s="239"/>
      <c r="M8" s="239"/>
      <c r="N8" s="239"/>
      <c r="O8" s="239"/>
      <c r="P8" s="239"/>
      <c r="Q8" s="239"/>
      <c r="R8" s="239"/>
      <c r="S8" s="239"/>
    </row>
    <row r="9" spans="1:19" ht="16">
      <c r="A9" s="10" t="s">
        <v>192</v>
      </c>
      <c r="B9" s="470" t="s">
        <v>191</v>
      </c>
      <c r="C9" s="467" t="s">
        <v>193</v>
      </c>
      <c r="D9" s="241" t="s">
        <v>193</v>
      </c>
      <c r="E9" s="241" t="s">
        <v>193</v>
      </c>
      <c r="F9" s="241" t="s">
        <v>193</v>
      </c>
      <c r="G9" s="483"/>
      <c r="J9" s="239"/>
      <c r="K9" s="239"/>
      <c r="L9" s="239"/>
      <c r="M9" s="239"/>
      <c r="N9" s="239"/>
      <c r="O9" s="239"/>
      <c r="P9" s="239"/>
      <c r="Q9" s="239"/>
      <c r="R9" s="239"/>
      <c r="S9" s="239"/>
    </row>
    <row r="10" spans="1:19" ht="18">
      <c r="A10" s="10" t="s">
        <v>194</v>
      </c>
      <c r="B10" s="471">
        <v>43836</v>
      </c>
      <c r="C10" s="465">
        <v>42546</v>
      </c>
      <c r="D10" s="240">
        <v>24815</v>
      </c>
      <c r="E10" s="240">
        <v>15536</v>
      </c>
      <c r="F10" s="240">
        <v>6392</v>
      </c>
      <c r="G10" s="484" t="s">
        <v>172</v>
      </c>
      <c r="J10" s="239"/>
      <c r="K10" s="239"/>
      <c r="L10" s="239"/>
      <c r="M10" s="239"/>
      <c r="N10" s="239"/>
      <c r="O10" s="239"/>
      <c r="P10" s="239"/>
      <c r="Q10" s="239"/>
      <c r="R10" s="239"/>
      <c r="S10" s="239"/>
    </row>
    <row r="11" spans="1:19" ht="32">
      <c r="A11" s="10" t="s">
        <v>195</v>
      </c>
      <c r="B11" s="471">
        <v>355654</v>
      </c>
      <c r="C11" s="465">
        <v>378114</v>
      </c>
      <c r="D11" s="238">
        <v>552711</v>
      </c>
      <c r="E11" s="238">
        <v>503393</v>
      </c>
      <c r="F11" s="240">
        <v>644578</v>
      </c>
      <c r="G11" s="484" t="s">
        <v>172</v>
      </c>
      <c r="J11" s="239"/>
      <c r="K11" s="239"/>
      <c r="L11" s="239"/>
      <c r="M11" s="239"/>
      <c r="N11" s="239"/>
      <c r="O11" s="239"/>
      <c r="P11" s="239"/>
      <c r="Q11" s="239"/>
      <c r="R11" s="239"/>
      <c r="S11" s="239"/>
    </row>
    <row r="12" spans="1:19" ht="18">
      <c r="A12" s="10" t="s">
        <v>196</v>
      </c>
      <c r="B12" s="471">
        <v>120006</v>
      </c>
      <c r="C12" s="465">
        <v>107578</v>
      </c>
      <c r="D12" s="238">
        <v>83335</v>
      </c>
      <c r="E12" s="238">
        <v>97879</v>
      </c>
      <c r="F12" s="240">
        <v>87429</v>
      </c>
      <c r="G12" s="484" t="s">
        <v>172</v>
      </c>
      <c r="J12" s="239"/>
      <c r="K12" s="239"/>
      <c r="L12" s="239"/>
      <c r="M12" s="239"/>
      <c r="N12" s="239"/>
      <c r="O12" s="239"/>
      <c r="P12" s="239"/>
      <c r="Q12" s="239"/>
      <c r="R12" s="239"/>
      <c r="S12" s="239"/>
    </row>
    <row r="13" spans="1:19" ht="18">
      <c r="A13" s="10" t="s">
        <v>197</v>
      </c>
      <c r="B13" s="471">
        <v>6655</v>
      </c>
      <c r="C13" s="465">
        <v>7060</v>
      </c>
      <c r="D13" s="238">
        <v>14822</v>
      </c>
      <c r="E13" s="238">
        <v>14891</v>
      </c>
      <c r="F13" s="240">
        <v>14680</v>
      </c>
      <c r="G13" s="484" t="s">
        <v>172</v>
      </c>
      <c r="J13" s="239"/>
      <c r="K13" s="239"/>
      <c r="L13" s="239"/>
      <c r="M13" s="239"/>
      <c r="N13" s="239"/>
      <c r="O13" s="239"/>
      <c r="P13" s="239"/>
      <c r="Q13" s="239"/>
      <c r="R13" s="239"/>
      <c r="S13" s="239"/>
    </row>
    <row r="14" spans="1:19" ht="18">
      <c r="A14" s="10" t="s">
        <v>198</v>
      </c>
      <c r="B14" s="471">
        <v>61120</v>
      </c>
      <c r="C14" s="465">
        <v>56402</v>
      </c>
      <c r="D14" s="238">
        <v>54554</v>
      </c>
      <c r="E14" s="238">
        <v>54809</v>
      </c>
      <c r="F14" s="240">
        <v>54031</v>
      </c>
      <c r="G14" s="484" t="s">
        <v>172</v>
      </c>
      <c r="J14" s="239"/>
      <c r="K14" s="239"/>
      <c r="L14" s="239"/>
      <c r="M14" s="239"/>
      <c r="N14" s="239"/>
      <c r="O14" s="239"/>
      <c r="P14" s="239"/>
      <c r="Q14" s="239"/>
      <c r="R14" s="239"/>
      <c r="S14" s="239"/>
    </row>
    <row r="15" spans="1:19" ht="18">
      <c r="A15" s="27" t="s">
        <v>199</v>
      </c>
      <c r="B15" s="470" t="s">
        <v>191</v>
      </c>
      <c r="C15" s="467" t="s">
        <v>193</v>
      </c>
      <c r="D15" s="241" t="s">
        <v>193</v>
      </c>
      <c r="E15" s="241" t="s">
        <v>193</v>
      </c>
      <c r="F15" s="241">
        <v>475</v>
      </c>
      <c r="G15" s="484" t="s">
        <v>172</v>
      </c>
      <c r="J15" s="239"/>
      <c r="K15" s="239"/>
      <c r="L15" s="239"/>
      <c r="M15" s="239"/>
      <c r="N15" s="239"/>
      <c r="O15" s="239"/>
      <c r="P15" s="239"/>
      <c r="Q15" s="239"/>
      <c r="R15" s="239"/>
      <c r="S15" s="239"/>
    </row>
    <row r="16" spans="1:19" ht="58.5" customHeight="1">
      <c r="A16" s="10" t="s">
        <v>200</v>
      </c>
      <c r="B16" s="470" t="s">
        <v>191</v>
      </c>
      <c r="C16" s="467" t="s">
        <v>193</v>
      </c>
      <c r="D16" s="241" t="s">
        <v>193</v>
      </c>
      <c r="E16" s="241" t="s">
        <v>193</v>
      </c>
      <c r="F16" s="241" t="s">
        <v>193</v>
      </c>
      <c r="G16" s="484"/>
      <c r="J16" s="239"/>
      <c r="K16" s="239"/>
      <c r="L16" s="239"/>
      <c r="M16" s="239"/>
      <c r="N16" s="239"/>
      <c r="O16" s="239"/>
      <c r="P16" s="239"/>
      <c r="Q16" s="239"/>
      <c r="R16" s="239"/>
      <c r="S16" s="239"/>
    </row>
    <row r="17" spans="1:19" ht="32">
      <c r="A17" s="10" t="s">
        <v>201</v>
      </c>
      <c r="B17" s="470" t="s">
        <v>191</v>
      </c>
      <c r="C17" s="467" t="s">
        <v>193</v>
      </c>
      <c r="D17" s="241" t="s">
        <v>193</v>
      </c>
      <c r="E17" s="241" t="s">
        <v>193</v>
      </c>
      <c r="F17" s="241" t="s">
        <v>193</v>
      </c>
      <c r="G17" s="484"/>
      <c r="J17" s="239"/>
      <c r="K17" s="239"/>
      <c r="L17" s="239"/>
      <c r="M17" s="239"/>
      <c r="N17" s="239"/>
      <c r="O17" s="239"/>
      <c r="P17" s="239"/>
      <c r="Q17" s="239"/>
      <c r="R17" s="239"/>
      <c r="S17" s="239"/>
    </row>
    <row r="18" spans="1:19" ht="17">
      <c r="A18" s="10" t="s">
        <v>202</v>
      </c>
      <c r="B18" s="470" t="s">
        <v>191</v>
      </c>
      <c r="C18" s="467" t="s">
        <v>193</v>
      </c>
      <c r="D18" s="241" t="s">
        <v>193</v>
      </c>
      <c r="E18" s="241" t="s">
        <v>193</v>
      </c>
      <c r="F18" s="241" t="s">
        <v>193</v>
      </c>
      <c r="G18" s="484"/>
      <c r="J18" s="239"/>
      <c r="K18" s="239"/>
      <c r="L18" s="239"/>
      <c r="M18" s="239"/>
      <c r="N18" s="239"/>
      <c r="O18" s="239"/>
      <c r="P18" s="239"/>
      <c r="Q18" s="239"/>
      <c r="R18" s="239"/>
      <c r="S18" s="239"/>
    </row>
    <row r="19" spans="1:19" ht="30" customHeight="1">
      <c r="A19" s="10" t="s">
        <v>203</v>
      </c>
      <c r="B19" s="471">
        <v>438926</v>
      </c>
      <c r="C19" s="465">
        <v>429219</v>
      </c>
      <c r="D19" s="238">
        <v>764228</v>
      </c>
      <c r="E19" s="238">
        <v>750291</v>
      </c>
      <c r="F19" s="240">
        <v>759664</v>
      </c>
      <c r="G19" s="484" t="s">
        <v>172</v>
      </c>
      <c r="J19" s="239"/>
      <c r="K19" s="239"/>
      <c r="L19" s="239"/>
      <c r="M19" s="239"/>
      <c r="N19" s="239"/>
      <c r="O19" s="239"/>
      <c r="P19" s="239"/>
      <c r="Q19" s="239"/>
      <c r="R19" s="239"/>
      <c r="S19" s="239"/>
    </row>
    <row r="20" spans="1:19" ht="32">
      <c r="A20" s="10" t="s">
        <v>204</v>
      </c>
      <c r="B20" s="470" t="s">
        <v>191</v>
      </c>
      <c r="C20" s="467" t="s">
        <v>193</v>
      </c>
      <c r="D20" s="241" t="s">
        <v>193</v>
      </c>
      <c r="E20" s="241" t="s">
        <v>193</v>
      </c>
      <c r="F20" s="241" t="s">
        <v>193</v>
      </c>
      <c r="G20" s="484"/>
      <c r="J20" s="239"/>
      <c r="K20" s="239"/>
      <c r="L20" s="239"/>
      <c r="M20" s="239"/>
      <c r="N20" s="239"/>
      <c r="O20" s="239"/>
      <c r="P20" s="239"/>
      <c r="Q20" s="239"/>
      <c r="R20" s="239"/>
      <c r="S20" s="239"/>
    </row>
    <row r="21" spans="1:19" ht="18">
      <c r="A21" s="10" t="s">
        <v>205</v>
      </c>
      <c r="B21" s="471">
        <v>10086</v>
      </c>
      <c r="C21" s="465">
        <v>3405</v>
      </c>
      <c r="D21" s="238">
        <v>2731</v>
      </c>
      <c r="E21" s="238">
        <v>1391</v>
      </c>
      <c r="F21" s="240">
        <v>1348</v>
      </c>
      <c r="G21" s="484" t="s">
        <v>172</v>
      </c>
      <c r="J21" s="239"/>
      <c r="K21" s="239"/>
      <c r="L21" s="239"/>
      <c r="M21" s="239"/>
      <c r="N21" s="239"/>
      <c r="O21" s="239"/>
      <c r="P21" s="239"/>
      <c r="Q21" s="239"/>
      <c r="R21" s="239"/>
      <c r="S21" s="239"/>
    </row>
    <row r="22" spans="1:19" ht="17">
      <c r="A22" s="10" t="s">
        <v>206</v>
      </c>
      <c r="B22" s="470" t="s">
        <v>191</v>
      </c>
      <c r="C22" s="467" t="s">
        <v>193</v>
      </c>
      <c r="D22" s="241" t="s">
        <v>193</v>
      </c>
      <c r="E22" s="241" t="s">
        <v>193</v>
      </c>
      <c r="F22" s="241" t="s">
        <v>193</v>
      </c>
      <c r="G22" s="484"/>
      <c r="J22" s="239"/>
      <c r="K22" s="239"/>
      <c r="L22" s="239"/>
      <c r="M22" s="239"/>
      <c r="N22" s="239"/>
      <c r="O22" s="239"/>
      <c r="P22" s="239"/>
      <c r="Q22" s="239"/>
      <c r="R22" s="239"/>
      <c r="S22" s="239"/>
    </row>
    <row r="23" spans="1:19" ht="168.75" customHeight="1">
      <c r="A23" s="540" t="s">
        <v>207</v>
      </c>
      <c r="B23" s="540"/>
      <c r="C23" s="540"/>
      <c r="D23" s="540"/>
      <c r="E23" s="540"/>
      <c r="F23" s="540"/>
    </row>
    <row r="24" spans="1:19" ht="16.5" customHeight="1">
      <c r="A24" s="481" t="s">
        <v>178</v>
      </c>
      <c r="B24" s="508"/>
      <c r="C24" s="508"/>
      <c r="D24" s="508"/>
      <c r="E24" s="508"/>
      <c r="F24" s="508"/>
    </row>
    <row r="25" spans="1:19" ht="15.75" customHeight="1">
      <c r="A25" s="538" t="s">
        <v>179</v>
      </c>
      <c r="B25" s="538"/>
      <c r="C25" s="538"/>
      <c r="D25" s="538"/>
      <c r="E25" s="538"/>
      <c r="F25" s="538"/>
    </row>
    <row r="26" spans="1:19" ht="17.5" customHeight="1">
      <c r="A26" s="539" t="s">
        <v>180</v>
      </c>
      <c r="B26" s="539"/>
      <c r="C26" s="539"/>
      <c r="D26" s="539"/>
      <c r="E26" s="539"/>
      <c r="F26" s="539"/>
      <c r="G26" s="539"/>
    </row>
    <row r="27" spans="1:19" ht="17.5" customHeight="1">
      <c r="A27" s="243" t="s">
        <v>129</v>
      </c>
      <c r="B27" s="244"/>
      <c r="C27" s="244"/>
      <c r="D27" s="244"/>
      <c r="E27" s="244"/>
      <c r="F27" s="244"/>
      <c r="G27" s="221" t="s">
        <v>113</v>
      </c>
    </row>
  </sheetData>
  <mergeCells count="5">
    <mergeCell ref="A2:G2"/>
    <mergeCell ref="A26:G26"/>
    <mergeCell ref="B4:F4"/>
    <mergeCell ref="A23:F23"/>
    <mergeCell ref="A25:F25"/>
  </mergeCells>
  <phoneticPr fontId="4"/>
  <hyperlinks>
    <hyperlink ref="A27" r:id="rId1" xr:uid="{D8A966C3-8DB4-409C-8E23-CC6C399A5D59}"/>
    <hyperlink ref="G27" location="'Table of Contents'!A1" display="Back to Contents" xr:uid="{6CC7210D-848E-4B4B-A04E-0ED2DE2AC68E}"/>
    <hyperlink ref="A25" r:id="rId2" xr:uid="{E277B927-BC2A-4FC3-BACF-D4402D6E64A7}"/>
    <hyperlink ref="A25:F25" r:id="rId3" display="https://www.fastretailing.com/eng/sustainability/report/pdf/VerificationReportEnv_en.pdf" xr:uid="{761FD9EA-C327-4F2B-A64A-473A92866212}"/>
  </hyperlinks>
  <pageMargins left="0.70866141732283472" right="0.70866141732283472" top="0.74803149606299213" bottom="0.74803149606299213" header="0.31496062992125984" footer="0.31496062992125984"/>
  <pageSetup paperSize="9" scale="61" fitToHeight="0" orientation="portrait" horizontalDpi="300" verticalDpi="300"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D0005-9595-44AF-9EA3-26DE492B7A63}">
  <sheetPr>
    <tabColor theme="6" tint="-0.499984740745262"/>
    <pageSetUpPr fitToPage="1"/>
  </sheetPr>
  <dimension ref="A1:K17"/>
  <sheetViews>
    <sheetView showGridLines="0" view="pageBreakPreview" zoomScaleNormal="80" zoomScaleSheetLayoutView="100" workbookViewId="0"/>
  </sheetViews>
  <sheetFormatPr baseColWidth="10" defaultColWidth="9" defaultRowHeight="15"/>
  <cols>
    <col min="1" max="1" width="11.5" style="1" customWidth="1"/>
    <col min="2" max="2" width="14.1640625" style="1" customWidth="1"/>
    <col min="3" max="3" width="17.1640625" style="1" customWidth="1"/>
    <col min="4" max="4" width="14.1640625" style="1" customWidth="1"/>
    <col min="5" max="9" width="12.33203125" style="1" customWidth="1"/>
    <col min="10" max="10" width="15.5" style="1" bestFit="1" customWidth="1"/>
    <col min="11" max="16384" width="9" style="1"/>
  </cols>
  <sheetData>
    <row r="1" spans="1:11" ht="22">
      <c r="A1" s="208" t="s">
        <v>114</v>
      </c>
      <c r="J1" s="209" t="s">
        <v>115</v>
      </c>
    </row>
    <row r="2" spans="1:11" ht="16">
      <c r="A2" s="542" t="s">
        <v>208</v>
      </c>
      <c r="B2" s="542"/>
      <c r="C2" s="542"/>
      <c r="D2" s="542"/>
      <c r="E2" s="542"/>
      <c r="F2" s="542"/>
      <c r="G2" s="542"/>
      <c r="H2" s="542"/>
      <c r="I2" s="542"/>
      <c r="J2" s="542"/>
    </row>
    <row r="3" spans="1:11" ht="18.5" customHeight="1">
      <c r="A3" s="226" t="s">
        <v>209</v>
      </c>
    </row>
    <row r="4" spans="1:11" ht="28" customHeight="1">
      <c r="A4" s="227" t="s">
        <v>164</v>
      </c>
      <c r="B4" s="534" t="s">
        <v>210</v>
      </c>
      <c r="C4" s="535"/>
      <c r="D4" s="535"/>
      <c r="E4" s="535"/>
      <c r="F4" s="535"/>
      <c r="G4" s="535"/>
      <c r="H4" s="535"/>
      <c r="I4" s="536"/>
      <c r="J4" s="90"/>
      <c r="K4" s="90"/>
    </row>
    <row r="5" spans="1:11" ht="16">
      <c r="A5" s="480"/>
      <c r="B5" s="222" t="s">
        <v>211</v>
      </c>
      <c r="C5" s="222" t="s">
        <v>212</v>
      </c>
      <c r="D5" s="222" t="s">
        <v>213</v>
      </c>
      <c r="E5" s="462" t="s">
        <v>166</v>
      </c>
      <c r="F5" s="472" t="s">
        <v>167</v>
      </c>
      <c r="G5" s="222" t="s">
        <v>214</v>
      </c>
      <c r="H5" s="222" t="s">
        <v>215</v>
      </c>
      <c r="I5" s="228" t="s">
        <v>170</v>
      </c>
    </row>
    <row r="6" spans="1:11" ht="18" customHeight="1">
      <c r="A6" s="543" t="s">
        <v>216</v>
      </c>
      <c r="B6" s="479" t="s">
        <v>217</v>
      </c>
      <c r="C6" s="529" t="s">
        <v>218</v>
      </c>
      <c r="D6" s="88" t="s">
        <v>219</v>
      </c>
      <c r="E6" s="474">
        <v>7669159</v>
      </c>
      <c r="F6" s="245" t="s">
        <v>220</v>
      </c>
      <c r="G6" s="245">
        <v>2072231</v>
      </c>
      <c r="H6" s="245">
        <v>1883867</v>
      </c>
      <c r="I6" s="245" t="s">
        <v>193</v>
      </c>
      <c r="J6" s="483"/>
    </row>
    <row r="7" spans="1:11" ht="18">
      <c r="A7" s="544"/>
      <c r="B7" s="479" t="s">
        <v>221</v>
      </c>
      <c r="C7" s="546"/>
      <c r="D7" s="485" t="s">
        <v>222</v>
      </c>
      <c r="E7" s="474">
        <v>247578</v>
      </c>
      <c r="F7" s="473">
        <v>37657</v>
      </c>
      <c r="G7" s="245">
        <v>33813</v>
      </c>
      <c r="H7" s="245">
        <v>30426</v>
      </c>
      <c r="I7" s="245">
        <v>46524</v>
      </c>
      <c r="J7" s="484" t="s">
        <v>172</v>
      </c>
    </row>
    <row r="8" spans="1:11" ht="18">
      <c r="A8" s="544"/>
      <c r="B8" s="479" t="s">
        <v>223</v>
      </c>
      <c r="C8" s="546"/>
      <c r="D8" s="485" t="s">
        <v>222</v>
      </c>
      <c r="E8" s="474">
        <v>138759</v>
      </c>
      <c r="F8" s="473">
        <v>132310</v>
      </c>
      <c r="G8" s="245">
        <v>131054</v>
      </c>
      <c r="H8" s="245">
        <v>120027</v>
      </c>
      <c r="I8" s="245">
        <v>108231</v>
      </c>
      <c r="J8" s="484" t="s">
        <v>172</v>
      </c>
    </row>
    <row r="9" spans="1:11" ht="18">
      <c r="A9" s="544"/>
      <c r="B9" s="479" t="s">
        <v>224</v>
      </c>
      <c r="C9" s="547"/>
      <c r="D9" s="88" t="s">
        <v>225</v>
      </c>
      <c r="E9" s="474">
        <v>561629357</v>
      </c>
      <c r="F9" s="478">
        <v>524276267</v>
      </c>
      <c r="G9" s="246">
        <v>565145093</v>
      </c>
      <c r="H9" s="246">
        <v>594464587</v>
      </c>
      <c r="I9" s="246">
        <v>610359495</v>
      </c>
      <c r="J9" s="484" t="s">
        <v>172</v>
      </c>
    </row>
    <row r="10" spans="1:11" ht="29.5" customHeight="1">
      <c r="A10" s="544"/>
      <c r="B10" s="479" t="s">
        <v>226</v>
      </c>
      <c r="C10" s="547"/>
      <c r="D10" s="88" t="s">
        <v>225</v>
      </c>
      <c r="E10" s="475" t="s">
        <v>193</v>
      </c>
      <c r="F10" s="477">
        <v>13391707</v>
      </c>
      <c r="G10" s="246">
        <v>239842665</v>
      </c>
      <c r="H10" s="246">
        <v>401930614</v>
      </c>
      <c r="I10" s="246">
        <v>516736883</v>
      </c>
      <c r="J10" s="484" t="s">
        <v>172</v>
      </c>
    </row>
    <row r="11" spans="1:11" ht="90.5" customHeight="1">
      <c r="A11" s="545"/>
      <c r="B11" s="433" t="s">
        <v>227</v>
      </c>
      <c r="C11" s="548"/>
      <c r="D11" s="80" t="s">
        <v>228</v>
      </c>
      <c r="E11" s="475" t="s">
        <v>193</v>
      </c>
      <c r="F11" s="476">
        <v>2.5999999999999999E-2</v>
      </c>
      <c r="G11" s="247">
        <v>0.42399999999999999</v>
      </c>
      <c r="H11" s="247">
        <v>0.67600000000000005</v>
      </c>
      <c r="I11" s="247">
        <v>0.84699999999999998</v>
      </c>
      <c r="J11" s="484"/>
    </row>
    <row r="12" spans="1:11" ht="96.75" customHeight="1">
      <c r="A12" s="541" t="s">
        <v>229</v>
      </c>
      <c r="B12" s="537"/>
      <c r="C12" s="537"/>
      <c r="D12" s="537"/>
      <c r="E12" s="537"/>
      <c r="F12" s="537"/>
      <c r="G12" s="537"/>
      <c r="H12" s="537"/>
      <c r="I12" s="537"/>
    </row>
    <row r="13" spans="1:11" ht="16.5" customHeight="1">
      <c r="A13" s="541" t="s">
        <v>178</v>
      </c>
      <c r="B13" s="541"/>
      <c r="C13" s="481"/>
      <c r="D13" s="481"/>
      <c r="E13" s="481"/>
      <c r="F13" s="481"/>
      <c r="G13" s="32"/>
      <c r="H13" s="32"/>
      <c r="I13" s="32"/>
    </row>
    <row r="14" spans="1:11">
      <c r="A14" s="538" t="s">
        <v>179</v>
      </c>
      <c r="B14" s="538"/>
      <c r="C14" s="538"/>
      <c r="D14" s="538"/>
      <c r="E14" s="538"/>
      <c r="F14" s="538"/>
    </row>
    <row r="15" spans="1:11" ht="18" customHeight="1">
      <c r="A15" s="541" t="s">
        <v>230</v>
      </c>
      <c r="B15" s="541"/>
      <c r="C15" s="541"/>
      <c r="D15" s="541"/>
      <c r="E15" s="541"/>
      <c r="F15" s="541"/>
      <c r="G15" s="541"/>
      <c r="H15" s="541"/>
      <c r="I15" s="541"/>
      <c r="J15" s="541"/>
    </row>
    <row r="16" spans="1:11" ht="18" customHeight="1">
      <c r="A16" s="538" t="s">
        <v>133</v>
      </c>
      <c r="B16" s="541"/>
      <c r="C16" s="541"/>
      <c r="D16" s="541"/>
      <c r="E16" s="541"/>
      <c r="F16" s="541"/>
      <c r="G16" s="541"/>
      <c r="H16" s="541"/>
      <c r="I16" s="541"/>
      <c r="J16" s="541"/>
    </row>
    <row r="17" spans="1:10" ht="17" customHeight="1">
      <c r="A17" s="244"/>
      <c r="B17" s="244"/>
      <c r="C17" s="244"/>
      <c r="D17" s="244"/>
      <c r="E17" s="244"/>
      <c r="F17" s="244"/>
      <c r="G17" s="244"/>
      <c r="H17" s="244"/>
      <c r="I17" s="244"/>
      <c r="J17" s="221" t="s">
        <v>113</v>
      </c>
    </row>
  </sheetData>
  <mergeCells count="9">
    <mergeCell ref="A16:J16"/>
    <mergeCell ref="A2:J2"/>
    <mergeCell ref="A6:A11"/>
    <mergeCell ref="C6:C11"/>
    <mergeCell ref="A15:J15"/>
    <mergeCell ref="B4:I4"/>
    <mergeCell ref="A12:I12"/>
    <mergeCell ref="A14:F14"/>
    <mergeCell ref="A13:B13"/>
  </mergeCells>
  <phoneticPr fontId="4"/>
  <hyperlinks>
    <hyperlink ref="A16" r:id="rId1" xr:uid="{90B1A737-BFFB-4A09-B001-1BCA6B6159AE}"/>
    <hyperlink ref="J17" location="'Table of Contents'!A1" display="Back to Contents" xr:uid="{FB2E8C86-346E-404B-893F-C01E1891FDD8}"/>
    <hyperlink ref="A14" r:id="rId2" xr:uid="{3BA74AC6-D267-4B1F-ACE4-BC849C57B368}"/>
    <hyperlink ref="A14:F14" r:id="rId3" display="https://www.fastretailing.com/eng/sustainability/report/pdf/VerificationReportEnv_en.pdf" xr:uid="{041ED155-A67F-43CC-A527-89F18AE46E0E}"/>
  </hyperlinks>
  <pageMargins left="0.70866141732283472" right="0.70866141732283472" top="0.74803149606299213" bottom="0.74803149606299213" header="0.31496062992125984" footer="0.31496062992125984"/>
  <pageSetup paperSize="9" scale="61" fitToHeight="0" orientation="portrait" horizontalDpi="300" verticalDpi="300"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FE8EC-2733-4F3B-AF8C-EBF8467AA2E3}">
  <sheetPr>
    <tabColor theme="6" tint="-0.499984740745262"/>
    <pageSetUpPr fitToPage="1"/>
  </sheetPr>
  <dimension ref="A1:Q34"/>
  <sheetViews>
    <sheetView showGridLines="0" view="pageBreakPreview" zoomScaleNormal="80" zoomScaleSheetLayoutView="100" workbookViewId="0"/>
  </sheetViews>
  <sheetFormatPr baseColWidth="10" defaultColWidth="9" defaultRowHeight="15"/>
  <cols>
    <col min="1" max="1" width="25.6640625" style="1" customWidth="1"/>
    <col min="2" max="2" width="25" style="1" customWidth="1"/>
    <col min="3" max="3" width="5.6640625" style="1" customWidth="1"/>
    <col min="4" max="7" width="18.1640625" style="1" customWidth="1"/>
    <col min="8" max="8" width="16.1640625" style="1" bestFit="1" customWidth="1"/>
    <col min="9" max="14" width="10.33203125" style="1" customWidth="1"/>
    <col min="15" max="16" width="11.33203125" style="1" customWidth="1"/>
    <col min="17" max="20" width="10.33203125" style="1" customWidth="1"/>
    <col min="21" max="16384" width="9" style="1"/>
  </cols>
  <sheetData>
    <row r="1" spans="1:10" ht="22">
      <c r="A1" s="208" t="s">
        <v>114</v>
      </c>
      <c r="H1" s="209" t="s">
        <v>115</v>
      </c>
    </row>
    <row r="2" spans="1:10" s="225" customFormat="1" ht="22" customHeight="1">
      <c r="A2" s="549" t="s">
        <v>231</v>
      </c>
      <c r="B2" s="533"/>
      <c r="C2" s="533"/>
      <c r="D2" s="533"/>
      <c r="E2" s="533"/>
      <c r="F2" s="533"/>
      <c r="G2" s="533"/>
      <c r="H2" s="533"/>
      <c r="I2" s="1"/>
      <c r="J2" s="1"/>
    </row>
    <row r="3" spans="1:10" ht="19" customHeight="1">
      <c r="A3" s="248" t="s">
        <v>232</v>
      </c>
    </row>
    <row r="4" spans="1:10" ht="19" customHeight="1">
      <c r="A4" s="248" t="s">
        <v>233</v>
      </c>
    </row>
    <row r="5" spans="1:10" ht="21" customHeight="1">
      <c r="A5" s="237" t="s">
        <v>234</v>
      </c>
      <c r="B5" s="237" t="s">
        <v>235</v>
      </c>
      <c r="C5" s="237" t="s">
        <v>236</v>
      </c>
      <c r="D5" s="237" t="s">
        <v>237</v>
      </c>
      <c r="E5" s="237" t="s">
        <v>168</v>
      </c>
      <c r="F5" s="237" t="s">
        <v>238</v>
      </c>
      <c r="G5" s="237" t="s">
        <v>239</v>
      </c>
    </row>
    <row r="6" spans="1:10" ht="58.5" customHeight="1">
      <c r="A6" s="142" t="s">
        <v>240</v>
      </c>
      <c r="B6" s="448" t="s">
        <v>241</v>
      </c>
      <c r="C6" s="224" t="s">
        <v>242</v>
      </c>
      <c r="D6" s="245">
        <v>51806</v>
      </c>
      <c r="E6" s="245">
        <v>48545</v>
      </c>
      <c r="F6" s="245">
        <v>50396</v>
      </c>
      <c r="G6" s="245">
        <v>51748</v>
      </c>
    </row>
    <row r="7" spans="1:10" s="5" customFormat="1" ht="16.5" customHeight="1">
      <c r="A7" s="550" t="s">
        <v>243</v>
      </c>
      <c r="B7" s="550"/>
      <c r="C7" s="550"/>
      <c r="D7" s="550"/>
      <c r="E7" s="550"/>
      <c r="F7" s="550"/>
      <c r="G7" s="550"/>
      <c r="H7" s="70"/>
      <c r="I7" s="70"/>
      <c r="J7" s="70"/>
    </row>
    <row r="8" spans="1:10" s="5" customFormat="1" ht="7.5" customHeight="1">
      <c r="A8" s="449"/>
      <c r="B8" s="449"/>
      <c r="C8" s="449"/>
      <c r="D8" s="449"/>
      <c r="E8" s="449"/>
      <c r="F8" s="449"/>
      <c r="G8" s="449"/>
      <c r="H8" s="70"/>
      <c r="I8" s="70"/>
      <c r="J8" s="70"/>
    </row>
    <row r="9" spans="1:10" ht="19" customHeight="1">
      <c r="A9" s="450" t="s">
        <v>244</v>
      </c>
      <c r="B9" s="113"/>
      <c r="C9" s="113"/>
      <c r="D9" s="113"/>
      <c r="E9" s="451"/>
      <c r="F9" s="451"/>
      <c r="G9" s="275"/>
    </row>
    <row r="10" spans="1:10" ht="50.25" customHeight="1">
      <c r="A10" s="249" t="s">
        <v>245</v>
      </c>
      <c r="B10" s="551" t="s">
        <v>246</v>
      </c>
      <c r="C10" s="552"/>
      <c r="D10" s="552"/>
      <c r="E10" s="552"/>
      <c r="F10" s="552"/>
      <c r="G10" s="553"/>
      <c r="H10" s="90"/>
    </row>
    <row r="11" spans="1:10" ht="25.5" customHeight="1">
      <c r="A11" s="249" t="s">
        <v>247</v>
      </c>
      <c r="B11" s="554" t="s">
        <v>248</v>
      </c>
      <c r="C11" s="552"/>
      <c r="D11" s="552"/>
      <c r="E11" s="552"/>
      <c r="F11" s="552"/>
      <c r="G11" s="553"/>
      <c r="H11" s="90"/>
    </row>
    <row r="12" spans="1:10" s="5" customFormat="1" ht="33" customHeight="1">
      <c r="A12" s="237" t="s">
        <v>249</v>
      </c>
      <c r="B12" s="237" t="s">
        <v>235</v>
      </c>
      <c r="C12" s="237" t="s">
        <v>250</v>
      </c>
      <c r="D12" s="237" t="s">
        <v>251</v>
      </c>
      <c r="E12" s="237" t="s">
        <v>252</v>
      </c>
      <c r="F12" s="237" t="s">
        <v>253</v>
      </c>
      <c r="G12" s="237" t="s">
        <v>254</v>
      </c>
    </row>
    <row r="13" spans="1:10" s="5" customFormat="1" ht="29" customHeight="1">
      <c r="A13" s="555" t="s">
        <v>255</v>
      </c>
      <c r="B13" s="452" t="s">
        <v>256</v>
      </c>
      <c r="C13" s="558" t="s">
        <v>257</v>
      </c>
      <c r="D13" s="453">
        <v>10803670</v>
      </c>
      <c r="E13" s="453">
        <v>10015880</v>
      </c>
      <c r="F13" s="453">
        <v>11377616</v>
      </c>
      <c r="G13" s="453">
        <v>11460375</v>
      </c>
    </row>
    <row r="14" spans="1:10" s="5" customFormat="1" ht="29" customHeight="1">
      <c r="A14" s="556"/>
      <c r="B14" s="452" t="s">
        <v>258</v>
      </c>
      <c r="C14" s="559"/>
      <c r="D14" s="453">
        <v>9009059</v>
      </c>
      <c r="E14" s="453">
        <v>8060037</v>
      </c>
      <c r="F14" s="453">
        <v>9476521</v>
      </c>
      <c r="G14" s="453">
        <v>9580994</v>
      </c>
    </row>
    <row r="15" spans="1:10" s="5" customFormat="1" ht="29" customHeight="1">
      <c r="A15" s="557"/>
      <c r="B15" s="452" t="s">
        <v>259</v>
      </c>
      <c r="C15" s="559"/>
      <c r="D15" s="453">
        <f>D13-D14</f>
        <v>1794611</v>
      </c>
      <c r="E15" s="453">
        <f t="shared" ref="E15:G15" si="0">E13-E14</f>
        <v>1955843</v>
      </c>
      <c r="F15" s="281">
        <f t="shared" si="0"/>
        <v>1901095</v>
      </c>
      <c r="G15" s="453">
        <f t="shared" si="0"/>
        <v>1879381</v>
      </c>
    </row>
    <row r="16" spans="1:10" s="5" customFormat="1" ht="28" customHeight="1">
      <c r="A16" s="555" t="s">
        <v>260</v>
      </c>
      <c r="B16" s="452" t="s">
        <v>256</v>
      </c>
      <c r="C16" s="559"/>
      <c r="D16" s="453">
        <v>30336061</v>
      </c>
      <c r="E16" s="453">
        <v>35283409</v>
      </c>
      <c r="F16" s="453">
        <v>36747927</v>
      </c>
      <c r="G16" s="453">
        <v>33187387</v>
      </c>
    </row>
    <row r="17" spans="1:17" s="5" customFormat="1" ht="29" customHeight="1">
      <c r="A17" s="556"/>
      <c r="B17" s="452" t="s">
        <v>258</v>
      </c>
      <c r="C17" s="559"/>
      <c r="D17" s="453">
        <v>25280679</v>
      </c>
      <c r="E17" s="453">
        <v>28755387</v>
      </c>
      <c r="F17" s="453">
        <v>31459308</v>
      </c>
      <c r="G17" s="453">
        <v>28427189</v>
      </c>
    </row>
    <row r="18" spans="1:17" s="5" customFormat="1" ht="29" customHeight="1">
      <c r="A18" s="557"/>
      <c r="B18" s="452" t="s">
        <v>259</v>
      </c>
      <c r="C18" s="560"/>
      <c r="D18" s="453">
        <f t="shared" ref="D18:G18" si="1">D16-D17</f>
        <v>5055382</v>
      </c>
      <c r="E18" s="453">
        <f t="shared" si="1"/>
        <v>6528022</v>
      </c>
      <c r="F18" s="281">
        <f t="shared" si="1"/>
        <v>5288619</v>
      </c>
      <c r="G18" s="453">
        <f t="shared" si="1"/>
        <v>4760198</v>
      </c>
    </row>
    <row r="19" spans="1:17" s="5" customFormat="1" ht="8.25" customHeight="1">
      <c r="A19" s="561"/>
      <c r="B19" s="562"/>
      <c r="C19" s="562"/>
      <c r="D19" s="562"/>
      <c r="E19" s="562"/>
      <c r="F19" s="562"/>
      <c r="G19" s="563"/>
      <c r="H19" s="70"/>
      <c r="I19" s="70"/>
      <c r="J19" s="70"/>
      <c r="K19" s="70"/>
      <c r="L19" s="70"/>
      <c r="M19" s="70"/>
    </row>
    <row r="20" spans="1:17" s="32" customFormat="1" ht="27.75" customHeight="1">
      <c r="A20" s="564" t="s">
        <v>261</v>
      </c>
      <c r="B20" s="564"/>
      <c r="C20" s="564"/>
      <c r="D20" s="564"/>
      <c r="E20" s="564"/>
      <c r="F20" s="564"/>
      <c r="G20" s="564"/>
    </row>
    <row r="21" spans="1:17" s="32" customFormat="1" ht="18.75" customHeight="1">
      <c r="A21" s="566" t="s">
        <v>262</v>
      </c>
      <c r="B21" s="566"/>
      <c r="C21" s="566"/>
      <c r="D21" s="566"/>
      <c r="E21" s="566"/>
      <c r="F21" s="566"/>
      <c r="G21" s="566"/>
    </row>
    <row r="22" spans="1:17" s="32" customFormat="1" ht="126" customHeight="1">
      <c r="A22" s="566" t="s">
        <v>263</v>
      </c>
      <c r="B22" s="566"/>
      <c r="C22" s="566"/>
      <c r="D22" s="566"/>
      <c r="E22" s="566"/>
      <c r="F22" s="566"/>
      <c r="G22" s="566"/>
    </row>
    <row r="23" spans="1:17" s="32" customFormat="1" ht="48" customHeight="1">
      <c r="A23" s="564" t="s">
        <v>264</v>
      </c>
      <c r="B23" s="564"/>
      <c r="C23" s="564"/>
      <c r="D23" s="564"/>
      <c r="E23" s="564"/>
      <c r="F23" s="564"/>
      <c r="G23" s="564"/>
    </row>
    <row r="24" spans="1:17" s="32" customFormat="1" ht="58.5" customHeight="1">
      <c r="A24" s="564" t="s">
        <v>265</v>
      </c>
      <c r="B24" s="564"/>
      <c r="C24" s="564"/>
      <c r="D24" s="564"/>
      <c r="E24" s="564"/>
      <c r="F24" s="564"/>
      <c r="G24" s="564"/>
    </row>
    <row r="25" spans="1:17" s="32" customFormat="1" ht="13.5" customHeight="1">
      <c r="A25" s="566" t="s">
        <v>266</v>
      </c>
      <c r="B25" s="566"/>
      <c r="C25" s="566"/>
      <c r="D25" s="566"/>
      <c r="E25" s="566"/>
      <c r="F25" s="566"/>
      <c r="G25" s="566"/>
    </row>
    <row r="26" spans="1:17" s="5" customFormat="1" ht="7.5" customHeight="1">
      <c r="A26" s="565"/>
      <c r="B26" s="565"/>
      <c r="C26" s="565"/>
      <c r="D26" s="565"/>
      <c r="E26" s="565"/>
      <c r="F26" s="565"/>
      <c r="G26" s="565"/>
      <c r="H26" s="70"/>
      <c r="I26" s="70"/>
      <c r="J26" s="70"/>
      <c r="K26" s="70"/>
      <c r="L26" s="70"/>
      <c r="M26" s="70"/>
      <c r="N26" s="70"/>
    </row>
    <row r="27" spans="1:17" s="5" customFormat="1" ht="15" customHeight="1">
      <c r="A27" s="565" t="s">
        <v>180</v>
      </c>
      <c r="B27" s="565"/>
      <c r="C27" s="565"/>
      <c r="D27" s="565"/>
      <c r="E27" s="565"/>
      <c r="F27" s="565"/>
      <c r="G27" s="565"/>
      <c r="H27" s="70"/>
      <c r="I27" s="70"/>
      <c r="J27" s="70"/>
      <c r="K27" s="70"/>
      <c r="L27" s="70"/>
      <c r="M27" s="70"/>
      <c r="N27" s="70"/>
    </row>
    <row r="28" spans="1:17" s="5" customFormat="1" ht="13.75" customHeight="1">
      <c r="A28" s="538" t="s">
        <v>137</v>
      </c>
      <c r="B28" s="565"/>
      <c r="C28" s="565"/>
      <c r="D28" s="565"/>
      <c r="E28" s="565"/>
      <c r="F28" s="565"/>
      <c r="G28" s="565"/>
      <c r="H28" s="70"/>
      <c r="I28" s="70"/>
      <c r="J28" s="70"/>
      <c r="K28" s="70"/>
      <c r="L28" s="70"/>
      <c r="M28" s="70"/>
      <c r="N28" s="70"/>
    </row>
    <row r="29" spans="1:17" s="5" customFormat="1" ht="20" customHeight="1">
      <c r="A29" s="250"/>
      <c r="B29" s="251"/>
      <c r="C29" s="251"/>
      <c r="D29" s="251"/>
      <c r="E29" s="251"/>
      <c r="F29" s="251"/>
      <c r="G29" s="251"/>
      <c r="H29" s="221" t="s">
        <v>113</v>
      </c>
      <c r="I29" s="252"/>
      <c r="N29" s="70"/>
    </row>
    <row r="30" spans="1:17">
      <c r="N30" s="70"/>
      <c r="O30" s="5"/>
      <c r="P30" s="5"/>
      <c r="Q30" s="5"/>
    </row>
    <row r="31" spans="1:17">
      <c r="N31" s="70"/>
      <c r="O31" s="5"/>
      <c r="P31" s="5"/>
      <c r="Q31" s="5"/>
    </row>
    <row r="32" spans="1:17">
      <c r="N32" s="70"/>
      <c r="O32" s="5"/>
      <c r="P32" s="5"/>
      <c r="Q32" s="5"/>
    </row>
    <row r="33" spans="14:17">
      <c r="N33" s="70"/>
      <c r="O33" s="5"/>
      <c r="P33" s="5"/>
      <c r="Q33" s="5"/>
    </row>
    <row r="34" spans="14:17">
      <c r="N34" s="70"/>
      <c r="O34" s="5"/>
      <c r="P34" s="5"/>
      <c r="Q34" s="5"/>
    </row>
  </sheetData>
  <mergeCells count="17">
    <mergeCell ref="A19:G19"/>
    <mergeCell ref="A20:G20"/>
    <mergeCell ref="A28:G28"/>
    <mergeCell ref="A26:G26"/>
    <mergeCell ref="A27:G27"/>
    <mergeCell ref="A21:G21"/>
    <mergeCell ref="A22:G22"/>
    <mergeCell ref="A23:G23"/>
    <mergeCell ref="A24:G24"/>
    <mergeCell ref="A25:G25"/>
    <mergeCell ref="A2:H2"/>
    <mergeCell ref="A7:G7"/>
    <mergeCell ref="B10:G10"/>
    <mergeCell ref="B11:G11"/>
    <mergeCell ref="A13:A15"/>
    <mergeCell ref="C13:C18"/>
    <mergeCell ref="A16:A18"/>
  </mergeCells>
  <phoneticPr fontId="4"/>
  <hyperlinks>
    <hyperlink ref="A28" r:id="rId1" xr:uid="{244AC736-FFF4-48D5-B371-5CE7C9734E2C}"/>
    <hyperlink ref="H29" location="'Table of Contents'!A1" display="Back to Contents" xr:uid="{98C42417-ED18-45A1-9F9D-212A62F969B0}"/>
  </hyperlinks>
  <pageMargins left="0.70866141732283472" right="0.70866141732283472" top="0.74803149606299213" bottom="0.74803149606299213" header="0.31496062992125984" footer="0.31496062992125984"/>
  <pageSetup paperSize="9" scale="56" fitToHeight="0" orientation="portrait" horizontalDpi="300" verticalDpi="30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F6996-8261-4D37-9762-DA116F98D861}">
  <sheetPr>
    <tabColor theme="6" tint="-0.499984740745262"/>
    <pageSetUpPr fitToPage="1"/>
  </sheetPr>
  <dimension ref="A1:S43"/>
  <sheetViews>
    <sheetView showGridLines="0" view="pageBreakPreview" zoomScale="85" zoomScaleNormal="80" zoomScaleSheetLayoutView="85" workbookViewId="0"/>
  </sheetViews>
  <sheetFormatPr baseColWidth="10" defaultColWidth="9" defaultRowHeight="15"/>
  <cols>
    <col min="1" max="1" width="15.6640625" style="1" customWidth="1"/>
    <col min="2" max="2" width="20.1640625" style="1" customWidth="1"/>
    <col min="3" max="3" width="25.1640625" style="1" customWidth="1"/>
    <col min="4" max="4" width="11.1640625" style="1" customWidth="1"/>
    <col min="5" max="5" width="11" style="1" customWidth="1"/>
    <col min="6" max="6" width="15.1640625" style="1" customWidth="1"/>
    <col min="7" max="7" width="29.1640625" style="1" customWidth="1"/>
    <col min="8" max="8" width="26" style="1" customWidth="1"/>
    <col min="9" max="12" width="22.1640625" style="1" customWidth="1"/>
    <col min="13" max="13" width="13.1640625" style="1" customWidth="1"/>
    <col min="14" max="17" width="10.33203125" style="1" customWidth="1"/>
    <col min="18" max="19" width="11.33203125" style="1" customWidth="1"/>
    <col min="20" max="23" width="10.33203125" style="1" customWidth="1"/>
    <col min="24" max="16384" width="9" style="1"/>
  </cols>
  <sheetData>
    <row r="1" spans="1:13" ht="22">
      <c r="A1" s="208" t="s">
        <v>114</v>
      </c>
      <c r="M1" s="209" t="s">
        <v>115</v>
      </c>
    </row>
    <row r="2" spans="1:13" s="225" customFormat="1" ht="24" customHeight="1">
      <c r="A2" s="533" t="s">
        <v>267</v>
      </c>
      <c r="B2" s="533"/>
      <c r="C2" s="533"/>
      <c r="D2" s="533"/>
      <c r="E2" s="533"/>
      <c r="F2" s="533"/>
      <c r="G2" s="533"/>
      <c r="H2" s="533"/>
      <c r="I2" s="533"/>
      <c r="J2" s="533"/>
      <c r="K2" s="254"/>
      <c r="L2" s="254"/>
      <c r="M2" s="254"/>
    </row>
    <row r="3" spans="1:13" ht="19" customHeight="1">
      <c r="A3" s="248" t="s">
        <v>268</v>
      </c>
    </row>
    <row r="4" spans="1:13" ht="28.5" customHeight="1">
      <c r="A4" s="227" t="s">
        <v>164</v>
      </c>
      <c r="B4" s="567" t="s">
        <v>269</v>
      </c>
      <c r="C4" s="568"/>
      <c r="D4" s="568"/>
      <c r="E4" s="568"/>
      <c r="F4" s="568"/>
      <c r="G4" s="568"/>
      <c r="H4" s="568"/>
      <c r="I4" s="568"/>
      <c r="J4" s="568"/>
      <c r="K4" s="568"/>
      <c r="L4" s="569"/>
    </row>
    <row r="5" spans="1:13" s="5" customFormat="1" ht="19" customHeight="1">
      <c r="A5" s="255"/>
      <c r="B5" s="256"/>
      <c r="C5" s="237" t="s">
        <v>234</v>
      </c>
      <c r="D5" s="237" t="s">
        <v>270</v>
      </c>
      <c r="E5" s="237" t="s">
        <v>271</v>
      </c>
      <c r="F5" s="257" t="s">
        <v>235</v>
      </c>
      <c r="G5" s="258"/>
      <c r="H5" s="237" t="s">
        <v>272</v>
      </c>
      <c r="I5" s="237" t="s">
        <v>273</v>
      </c>
      <c r="J5" s="237" t="s">
        <v>214</v>
      </c>
      <c r="K5" s="237" t="s">
        <v>169</v>
      </c>
      <c r="L5" s="237" t="s">
        <v>170</v>
      </c>
    </row>
    <row r="6" spans="1:13" s="5" customFormat="1" ht="17">
      <c r="A6" s="570" t="s">
        <v>274</v>
      </c>
      <c r="B6" s="573" t="s">
        <v>275</v>
      </c>
      <c r="C6" s="574" t="s">
        <v>276</v>
      </c>
      <c r="D6" s="574" t="s">
        <v>277</v>
      </c>
      <c r="E6" s="577" t="s">
        <v>278</v>
      </c>
      <c r="F6" s="580" t="s">
        <v>279</v>
      </c>
      <c r="G6" s="491" t="s">
        <v>646</v>
      </c>
      <c r="H6" s="306">
        <v>8008</v>
      </c>
      <c r="I6" s="306">
        <v>7127</v>
      </c>
      <c r="J6" s="306">
        <v>8469</v>
      </c>
      <c r="K6" s="307">
        <v>9294</v>
      </c>
      <c r="L6" s="493">
        <v>6759.0130357753096</v>
      </c>
    </row>
    <row r="7" spans="1:13" s="5" customFormat="1" ht="17">
      <c r="A7" s="571"/>
      <c r="B7" s="544"/>
      <c r="C7" s="575"/>
      <c r="D7" s="575"/>
      <c r="E7" s="578"/>
      <c r="F7" s="581"/>
      <c r="G7" s="261" t="s">
        <v>647</v>
      </c>
      <c r="H7" s="262">
        <v>15</v>
      </c>
      <c r="I7" s="262">
        <v>10</v>
      </c>
      <c r="J7" s="262">
        <v>8.6</v>
      </c>
      <c r="K7" s="263">
        <v>8.9</v>
      </c>
      <c r="L7" s="494">
        <v>11.44</v>
      </c>
    </row>
    <row r="8" spans="1:13" s="5" customFormat="1">
      <c r="A8" s="571"/>
      <c r="B8" s="544"/>
      <c r="C8" s="575"/>
      <c r="D8" s="575"/>
      <c r="E8" s="578"/>
      <c r="F8" s="582" t="s">
        <v>280</v>
      </c>
      <c r="G8" s="490" t="s">
        <v>648</v>
      </c>
      <c r="H8" s="260">
        <v>29080</v>
      </c>
      <c r="I8" s="260">
        <v>26481</v>
      </c>
      <c r="J8" s="260">
        <v>25376</v>
      </c>
      <c r="K8" s="264">
        <v>25389</v>
      </c>
      <c r="L8" s="495">
        <v>25062.017015187088</v>
      </c>
    </row>
    <row r="9" spans="1:13" s="5" customFormat="1" ht="17">
      <c r="A9" s="571"/>
      <c r="B9" s="544"/>
      <c r="C9" s="575"/>
      <c r="D9" s="575"/>
      <c r="E9" s="578"/>
      <c r="F9" s="582"/>
      <c r="G9" s="261" t="s">
        <v>647</v>
      </c>
      <c r="H9" s="262">
        <v>100</v>
      </c>
      <c r="I9" s="262">
        <v>100</v>
      </c>
      <c r="J9" s="262">
        <v>100</v>
      </c>
      <c r="K9" s="263">
        <v>100</v>
      </c>
      <c r="L9" s="496">
        <v>100</v>
      </c>
    </row>
    <row r="10" spans="1:13" s="5" customFormat="1" ht="18" thickBot="1">
      <c r="A10" s="571"/>
      <c r="B10" s="544"/>
      <c r="C10" s="575"/>
      <c r="D10" s="575"/>
      <c r="E10" s="578"/>
      <c r="F10" s="482" t="s">
        <v>649</v>
      </c>
      <c r="G10" s="259" t="s">
        <v>277</v>
      </c>
      <c r="H10" s="265">
        <v>7258</v>
      </c>
      <c r="I10" s="265">
        <v>6815</v>
      </c>
      <c r="J10" s="265">
        <v>5791</v>
      </c>
      <c r="K10" s="492">
        <v>6002</v>
      </c>
      <c r="L10" s="497">
        <v>5998.9377149401735</v>
      </c>
    </row>
    <row r="11" spans="1:13" s="5" customFormat="1" ht="16" thickTop="1">
      <c r="A11" s="571"/>
      <c r="B11" s="545"/>
      <c r="C11" s="576"/>
      <c r="D11" s="576"/>
      <c r="E11" s="579"/>
      <c r="F11" s="583" t="s">
        <v>281</v>
      </c>
      <c r="G11" s="584"/>
      <c r="H11" s="266">
        <f>H6+H8+H10</f>
        <v>44346</v>
      </c>
      <c r="I11" s="267">
        <f>I6+I8+I10</f>
        <v>40423</v>
      </c>
      <c r="J11" s="267">
        <f>J6+J8+J10</f>
        <v>39636</v>
      </c>
      <c r="K11" s="267">
        <f>K6+K8+K10</f>
        <v>40685</v>
      </c>
      <c r="L11" s="268">
        <f>L6+L8+L10</f>
        <v>37819.967765902577</v>
      </c>
    </row>
    <row r="12" spans="1:13" s="5" customFormat="1" ht="17">
      <c r="A12" s="571"/>
      <c r="B12" s="585" t="s">
        <v>282</v>
      </c>
      <c r="C12" s="543" t="s">
        <v>650</v>
      </c>
      <c r="D12" s="574" t="s">
        <v>277</v>
      </c>
      <c r="E12" s="585" t="s">
        <v>283</v>
      </c>
      <c r="F12" s="580" t="s">
        <v>284</v>
      </c>
      <c r="G12" s="491" t="s">
        <v>646</v>
      </c>
      <c r="H12" s="269" t="s">
        <v>193</v>
      </c>
      <c r="I12" s="269" t="s">
        <v>193</v>
      </c>
      <c r="J12" s="269" t="s">
        <v>193</v>
      </c>
      <c r="K12" s="495">
        <v>484</v>
      </c>
      <c r="L12" s="495">
        <v>1209</v>
      </c>
    </row>
    <row r="13" spans="1:13" s="5" customFormat="1" ht="17">
      <c r="A13" s="571"/>
      <c r="B13" s="575"/>
      <c r="C13" s="586"/>
      <c r="D13" s="575"/>
      <c r="E13" s="575"/>
      <c r="F13" s="588"/>
      <c r="G13" s="261" t="s">
        <v>647</v>
      </c>
      <c r="H13" s="269" t="s">
        <v>193</v>
      </c>
      <c r="I13" s="269" t="s">
        <v>193</v>
      </c>
      <c r="J13" s="269" t="s">
        <v>193</v>
      </c>
      <c r="K13" s="499">
        <v>22.3</v>
      </c>
      <c r="L13" s="499">
        <v>59.9</v>
      </c>
    </row>
    <row r="14" spans="1:13" s="5" customFormat="1" ht="17">
      <c r="A14" s="571"/>
      <c r="B14" s="575"/>
      <c r="C14" s="586"/>
      <c r="D14" s="575"/>
      <c r="E14" s="575"/>
      <c r="F14" s="580" t="s">
        <v>286</v>
      </c>
      <c r="G14" s="491" t="s">
        <v>646</v>
      </c>
      <c r="H14" s="269" t="s">
        <v>193</v>
      </c>
      <c r="I14" s="269" t="s">
        <v>193</v>
      </c>
      <c r="J14" s="269" t="s">
        <v>193</v>
      </c>
      <c r="K14" s="495">
        <v>10263</v>
      </c>
      <c r="L14" s="495">
        <v>11866</v>
      </c>
    </row>
    <row r="15" spans="1:13" s="5" customFormat="1" ht="17">
      <c r="A15" s="571"/>
      <c r="B15" s="575"/>
      <c r="C15" s="586"/>
      <c r="D15" s="575"/>
      <c r="E15" s="575"/>
      <c r="F15" s="588"/>
      <c r="G15" s="261" t="s">
        <v>647</v>
      </c>
      <c r="H15" s="269" t="s">
        <v>193</v>
      </c>
      <c r="I15" s="269" t="s">
        <v>193</v>
      </c>
      <c r="J15" s="269" t="s">
        <v>193</v>
      </c>
      <c r="K15" s="499">
        <v>100</v>
      </c>
      <c r="L15" s="499">
        <v>100</v>
      </c>
    </row>
    <row r="16" spans="1:13" s="5" customFormat="1" ht="18" thickBot="1">
      <c r="A16" s="571"/>
      <c r="B16" s="575"/>
      <c r="C16" s="586"/>
      <c r="D16" s="575"/>
      <c r="E16" s="575"/>
      <c r="F16" s="270" t="s">
        <v>649</v>
      </c>
      <c r="G16" s="271" t="s">
        <v>285</v>
      </c>
      <c r="H16" s="272" t="s">
        <v>193</v>
      </c>
      <c r="I16" s="272" t="s">
        <v>193</v>
      </c>
      <c r="J16" s="272" t="s">
        <v>193</v>
      </c>
      <c r="K16" s="500">
        <v>452</v>
      </c>
      <c r="L16" s="500">
        <v>649</v>
      </c>
    </row>
    <row r="17" spans="1:12" s="5" customFormat="1" ht="17" thickTop="1">
      <c r="A17" s="571"/>
      <c r="B17" s="576"/>
      <c r="C17" s="587"/>
      <c r="D17" s="576"/>
      <c r="E17" s="576"/>
      <c r="F17" s="300" t="s">
        <v>287</v>
      </c>
      <c r="G17" s="273"/>
      <c r="H17" s="274" t="s">
        <v>176</v>
      </c>
      <c r="I17" s="274" t="s">
        <v>176</v>
      </c>
      <c r="J17" s="274" t="s">
        <v>176</v>
      </c>
      <c r="K17" s="501">
        <f>K12+K14+K16</f>
        <v>11199</v>
      </c>
      <c r="L17" s="501">
        <f>L12+L14+L16</f>
        <v>13724</v>
      </c>
    </row>
    <row r="18" spans="1:12" s="5" customFormat="1" ht="17">
      <c r="A18" s="572"/>
      <c r="B18" s="543" t="s">
        <v>288</v>
      </c>
      <c r="C18" s="543" t="s">
        <v>289</v>
      </c>
      <c r="D18" s="585" t="s">
        <v>285</v>
      </c>
      <c r="E18" s="604" t="s">
        <v>283</v>
      </c>
      <c r="F18" s="605" t="s">
        <v>281</v>
      </c>
      <c r="G18" s="303"/>
      <c r="H18" s="269">
        <v>138</v>
      </c>
      <c r="I18" s="269">
        <v>115</v>
      </c>
      <c r="J18" s="498">
        <v>133</v>
      </c>
      <c r="K18" s="506" t="s">
        <v>656</v>
      </c>
      <c r="L18" s="502">
        <v>198</v>
      </c>
    </row>
    <row r="19" spans="1:12" s="5" customFormat="1">
      <c r="A19" s="348"/>
      <c r="B19" s="602"/>
      <c r="C19" s="603"/>
      <c r="D19" s="603"/>
      <c r="E19" s="603"/>
      <c r="F19" s="606"/>
      <c r="G19" s="301"/>
      <c r="H19" s="304"/>
      <c r="I19" s="305"/>
      <c r="J19" s="305"/>
      <c r="K19" s="305"/>
      <c r="L19" s="302"/>
    </row>
    <row r="20" spans="1:12" s="5" customFormat="1">
      <c r="A20" s="504" t="s">
        <v>290</v>
      </c>
      <c r="B20"/>
      <c r="C20" s="32"/>
      <c r="D20" s="32"/>
      <c r="E20" s="32"/>
      <c r="F20" s="32"/>
      <c r="G20" s="275"/>
      <c r="H20" s="275"/>
      <c r="I20" s="275"/>
      <c r="J20" s="275"/>
      <c r="K20" s="276"/>
    </row>
    <row r="21" spans="1:12" s="5" customFormat="1">
      <c r="A21" s="507" t="s">
        <v>291</v>
      </c>
      <c r="B21"/>
      <c r="C21" s="32"/>
      <c r="D21" s="32"/>
      <c r="E21" s="32"/>
      <c r="F21" s="32"/>
      <c r="G21" s="275"/>
      <c r="H21" s="275"/>
      <c r="I21" s="275"/>
      <c r="J21" s="275"/>
      <c r="K21" s="276"/>
    </row>
    <row r="22" spans="1:12" s="5" customFormat="1">
      <c r="A22" s="507" t="s">
        <v>292</v>
      </c>
      <c r="B22"/>
      <c r="C22" s="32"/>
      <c r="D22" s="32"/>
      <c r="E22" s="32"/>
      <c r="F22" s="32"/>
      <c r="G22" s="275"/>
      <c r="H22" s="275"/>
      <c r="I22" s="275"/>
      <c r="J22" s="275"/>
      <c r="K22" s="276"/>
    </row>
    <row r="23" spans="1:12" s="5" customFormat="1">
      <c r="A23" s="507" t="s">
        <v>293</v>
      </c>
      <c r="B23"/>
      <c r="C23" s="32"/>
      <c r="D23" s="32"/>
      <c r="E23" s="32"/>
      <c r="F23" s="32"/>
      <c r="G23" s="275"/>
      <c r="H23" s="275"/>
      <c r="I23" s="275"/>
      <c r="J23" s="275"/>
      <c r="K23" s="276"/>
    </row>
    <row r="24" spans="1:12" s="5" customFormat="1">
      <c r="A24" s="507" t="s">
        <v>655</v>
      </c>
      <c r="B24"/>
      <c r="C24" s="32"/>
      <c r="D24" s="32"/>
      <c r="E24" s="32"/>
      <c r="F24" s="32"/>
      <c r="G24" s="275"/>
      <c r="H24" s="275"/>
      <c r="I24" s="275"/>
      <c r="J24" s="275"/>
      <c r="K24" s="276"/>
    </row>
    <row r="25" spans="1:12" s="5" customFormat="1">
      <c r="A25" s="152"/>
      <c r="B25" s="32"/>
      <c r="C25" s="32"/>
      <c r="D25" s="32"/>
      <c r="E25" s="32"/>
      <c r="F25" s="32"/>
      <c r="G25" s="275"/>
      <c r="H25" s="275"/>
      <c r="I25" s="275"/>
      <c r="J25" s="275"/>
      <c r="K25" s="276"/>
    </row>
    <row r="26" spans="1:12" s="280" customFormat="1" ht="33">
      <c r="A26" s="277"/>
      <c r="B26" s="278"/>
      <c r="C26" s="237" t="s">
        <v>234</v>
      </c>
      <c r="D26" s="237" t="s">
        <v>270</v>
      </c>
      <c r="E26" s="237" t="s">
        <v>236</v>
      </c>
      <c r="F26" s="589" t="s">
        <v>211</v>
      </c>
      <c r="G26" s="590"/>
      <c r="H26" s="279" t="s">
        <v>294</v>
      </c>
      <c r="I26" s="279" t="s">
        <v>652</v>
      </c>
      <c r="J26" s="279" t="s">
        <v>651</v>
      </c>
      <c r="K26" s="279" t="s">
        <v>295</v>
      </c>
    </row>
    <row r="27" spans="1:12" s="280" customFormat="1" ht="29" customHeight="1">
      <c r="A27" s="591" t="s">
        <v>296</v>
      </c>
      <c r="B27" s="592"/>
      <c r="C27" s="529" t="s">
        <v>297</v>
      </c>
      <c r="D27" s="597" t="s">
        <v>653</v>
      </c>
      <c r="E27" s="529" t="s">
        <v>298</v>
      </c>
      <c r="F27" s="600" t="s">
        <v>299</v>
      </c>
      <c r="G27" s="600"/>
      <c r="H27" s="281">
        <f>66961350/1000/0.877</f>
        <v>76352.736602052464</v>
      </c>
      <c r="I27" s="282">
        <v>77732</v>
      </c>
      <c r="J27" s="503">
        <v>83040</v>
      </c>
      <c r="K27" s="503">
        <v>78514</v>
      </c>
    </row>
    <row r="28" spans="1:12" s="280" customFormat="1" ht="29" customHeight="1">
      <c r="A28" s="593"/>
      <c r="B28" s="594"/>
      <c r="C28" s="530"/>
      <c r="D28" s="598"/>
      <c r="E28" s="599"/>
      <c r="F28" s="601" t="s">
        <v>300</v>
      </c>
      <c r="G28" s="601"/>
      <c r="H28" s="281">
        <f>44565943/1000/0.877</f>
        <v>50816.354618015961</v>
      </c>
      <c r="I28" s="282">
        <v>49284.559882010944</v>
      </c>
      <c r="J28" s="503">
        <v>52132</v>
      </c>
      <c r="K28" s="503">
        <v>52646</v>
      </c>
    </row>
    <row r="29" spans="1:12" s="280" customFormat="1" ht="29" customHeight="1">
      <c r="A29" s="593"/>
      <c r="B29" s="594"/>
      <c r="C29" s="529" t="s">
        <v>654</v>
      </c>
      <c r="D29" s="597" t="s">
        <v>653</v>
      </c>
      <c r="E29" s="529" t="s">
        <v>298</v>
      </c>
      <c r="F29" s="600" t="s">
        <v>299</v>
      </c>
      <c r="G29" s="600"/>
      <c r="H29" s="283" t="s">
        <v>301</v>
      </c>
      <c r="I29" s="282">
        <v>104553</v>
      </c>
      <c r="J29" s="503">
        <v>143326</v>
      </c>
      <c r="K29" s="503">
        <v>127538</v>
      </c>
    </row>
    <row r="30" spans="1:12" s="280" customFormat="1" ht="28" customHeight="1">
      <c r="A30" s="595"/>
      <c r="B30" s="596"/>
      <c r="C30" s="530"/>
      <c r="D30" s="598"/>
      <c r="E30" s="599"/>
      <c r="F30" s="601" t="s">
        <v>300</v>
      </c>
      <c r="G30" s="601"/>
      <c r="H30" s="283" t="s">
        <v>301</v>
      </c>
      <c r="I30" s="282">
        <v>11006</v>
      </c>
      <c r="J30" s="503">
        <v>10539</v>
      </c>
      <c r="K30" s="503">
        <v>10324</v>
      </c>
    </row>
    <row r="31" spans="1:12" s="280" customFormat="1">
      <c r="A31" s="317" t="s">
        <v>302</v>
      </c>
      <c r="B31" s="318"/>
      <c r="C31" s="318"/>
      <c r="D31" s="318"/>
      <c r="E31" s="318"/>
      <c r="F31" s="318"/>
      <c r="G31" s="319"/>
      <c r="H31" s="320"/>
      <c r="I31" s="320"/>
      <c r="J31" s="320"/>
      <c r="K31" s="276"/>
    </row>
    <row r="32" spans="1:12" s="322" customFormat="1">
      <c r="A32" s="321" t="s">
        <v>303</v>
      </c>
    </row>
    <row r="33" spans="1:19" s="322" customFormat="1">
      <c r="A33" s="321" t="s">
        <v>304</v>
      </c>
    </row>
    <row r="34" spans="1:19" s="5" customFormat="1">
      <c r="A34" s="284"/>
      <c r="B34" s="284"/>
      <c r="C34" s="284"/>
      <c r="D34" s="284"/>
      <c r="E34" s="284"/>
      <c r="F34" s="284"/>
      <c r="G34" s="284"/>
      <c r="H34" s="284"/>
      <c r="I34" s="284"/>
      <c r="J34" s="284"/>
    </row>
    <row r="35" spans="1:19" s="5" customFormat="1">
      <c r="A35" s="248" t="s">
        <v>305</v>
      </c>
      <c r="B35" s="113"/>
      <c r="C35" s="32"/>
      <c r="D35" s="113"/>
      <c r="E35" s="32"/>
      <c r="F35" s="32"/>
      <c r="G35" s="285"/>
      <c r="H35" s="285"/>
      <c r="I35" s="284"/>
      <c r="J35" s="286"/>
    </row>
    <row r="36" spans="1:19" s="43" customFormat="1" ht="24.75" customHeight="1">
      <c r="A36" s="380" t="s">
        <v>306</v>
      </c>
      <c r="B36" s="551" t="s">
        <v>307</v>
      </c>
      <c r="C36" s="610"/>
      <c r="D36" s="610"/>
      <c r="E36" s="610"/>
      <c r="F36" s="610"/>
      <c r="G36" s="610"/>
      <c r="H36" s="510"/>
      <c r="I36" s="284"/>
      <c r="J36" s="287"/>
      <c r="K36" s="287"/>
    </row>
    <row r="37" spans="1:19" s="5" customFormat="1" ht="49.5" customHeight="1">
      <c r="A37" s="288"/>
      <c r="B37" s="381"/>
      <c r="C37" s="382" t="s">
        <v>234</v>
      </c>
      <c r="D37" s="382" t="s">
        <v>271</v>
      </c>
      <c r="E37" s="611" t="s">
        <v>308</v>
      </c>
      <c r="F37" s="612"/>
      <c r="G37" s="397" t="s">
        <v>309</v>
      </c>
      <c r="H37" s="509" t="s">
        <v>310</v>
      </c>
      <c r="I37" s="284"/>
    </row>
    <row r="38" spans="1:19" s="5" customFormat="1" ht="43.5" customHeight="1">
      <c r="A38" s="607" t="s">
        <v>311</v>
      </c>
      <c r="B38" s="553"/>
      <c r="C38" s="84" t="s">
        <v>312</v>
      </c>
      <c r="D38" s="84" t="s">
        <v>228</v>
      </c>
      <c r="E38" s="608">
        <v>5.0999999999999997E-2</v>
      </c>
      <c r="F38" s="609"/>
      <c r="G38" s="289">
        <v>8.5000000000000006E-2</v>
      </c>
      <c r="H38" s="398">
        <v>0.182</v>
      </c>
      <c r="I38" s="284"/>
    </row>
    <row r="39" spans="1:19" s="5" customFormat="1" ht="43.5" customHeight="1">
      <c r="A39" s="607" t="s">
        <v>313</v>
      </c>
      <c r="B39" s="553"/>
      <c r="C39" s="84" t="s">
        <v>312</v>
      </c>
      <c r="D39" s="84" t="s">
        <v>228</v>
      </c>
      <c r="E39" s="608">
        <v>0.155</v>
      </c>
      <c r="F39" s="609"/>
      <c r="G39" s="289">
        <v>0.3</v>
      </c>
      <c r="H39" s="399">
        <v>0.47399999999999998</v>
      </c>
    </row>
    <row r="40" spans="1:19" s="5" customFormat="1">
      <c r="A40" s="113"/>
      <c r="B40" s="113"/>
      <c r="C40" s="32"/>
      <c r="D40" s="113"/>
      <c r="E40" s="32"/>
      <c r="F40" s="32"/>
      <c r="G40" s="290"/>
      <c r="H40" s="290"/>
    </row>
    <row r="41" spans="1:19" s="5" customFormat="1" ht="15" customHeight="1">
      <c r="A41" s="565" t="s">
        <v>120</v>
      </c>
      <c r="B41" s="565"/>
      <c r="C41" s="565"/>
      <c r="D41" s="565"/>
      <c r="E41" s="565"/>
      <c r="F41" s="565"/>
      <c r="G41" s="565"/>
      <c r="H41" s="565"/>
      <c r="I41" s="129"/>
      <c r="J41" s="129"/>
      <c r="K41" s="70"/>
      <c r="L41" s="70"/>
      <c r="M41" s="70"/>
      <c r="N41" s="70"/>
      <c r="O41" s="70"/>
      <c r="P41" s="70"/>
      <c r="Q41" s="70"/>
    </row>
    <row r="42" spans="1:19" s="5" customFormat="1" ht="14.25" customHeight="1">
      <c r="A42" s="538" t="s">
        <v>140</v>
      </c>
      <c r="B42" s="565"/>
      <c r="C42" s="565"/>
      <c r="D42" s="565"/>
      <c r="E42" s="565"/>
      <c r="F42" s="565"/>
      <c r="G42" s="565"/>
      <c r="H42" s="565"/>
      <c r="I42" s="129"/>
      <c r="J42" s="129"/>
      <c r="K42" s="70"/>
      <c r="L42" s="70"/>
      <c r="M42" s="70"/>
      <c r="N42" s="70"/>
      <c r="O42" s="70"/>
      <c r="P42" s="70"/>
      <c r="Q42" s="70"/>
    </row>
    <row r="43" spans="1:19" s="5" customFormat="1" ht="20" customHeight="1">
      <c r="A43" s="250"/>
      <c r="B43" s="251"/>
      <c r="C43" s="251"/>
      <c r="D43" s="251"/>
      <c r="E43" s="251"/>
      <c r="F43" s="251"/>
      <c r="G43" s="251"/>
      <c r="H43" s="251"/>
      <c r="I43" s="251"/>
      <c r="J43" s="251"/>
      <c r="K43" s="251"/>
      <c r="L43" s="251"/>
      <c r="M43" s="221" t="s">
        <v>113</v>
      </c>
      <c r="S43" s="253"/>
    </row>
  </sheetData>
  <mergeCells count="41">
    <mergeCell ref="A39:B39"/>
    <mergeCell ref="E39:F39"/>
    <mergeCell ref="A41:H41"/>
    <mergeCell ref="A42:H42"/>
    <mergeCell ref="F29:G29"/>
    <mergeCell ref="F30:G30"/>
    <mergeCell ref="B36:G36"/>
    <mergeCell ref="E37:F37"/>
    <mergeCell ref="A38:B38"/>
    <mergeCell ref="E38:F38"/>
    <mergeCell ref="B18:B19"/>
    <mergeCell ref="C18:C19"/>
    <mergeCell ref="D18:D19"/>
    <mergeCell ref="E18:E19"/>
    <mergeCell ref="F18:F19"/>
    <mergeCell ref="F26:G26"/>
    <mergeCell ref="A27:B30"/>
    <mergeCell ref="C27:C28"/>
    <mergeCell ref="D27:D28"/>
    <mergeCell ref="E27:E28"/>
    <mergeCell ref="F27:G27"/>
    <mergeCell ref="F28:G28"/>
    <mergeCell ref="C29:C30"/>
    <mergeCell ref="D29:D30"/>
    <mergeCell ref="E29:E30"/>
    <mergeCell ref="A2:J2"/>
    <mergeCell ref="B4:L4"/>
    <mergeCell ref="A6:A18"/>
    <mergeCell ref="B6:B11"/>
    <mergeCell ref="C6:C11"/>
    <mergeCell ref="D6:D11"/>
    <mergeCell ref="E6:E11"/>
    <mergeCell ref="F6:F7"/>
    <mergeCell ref="F8:F9"/>
    <mergeCell ref="F11:G11"/>
    <mergeCell ref="B12:B17"/>
    <mergeCell ref="C12:C17"/>
    <mergeCell ref="D12:D17"/>
    <mergeCell ref="E12:E17"/>
    <mergeCell ref="F12:F13"/>
    <mergeCell ref="F14:F15"/>
  </mergeCells>
  <phoneticPr fontId="4"/>
  <hyperlinks>
    <hyperlink ref="A42" r:id="rId1" xr:uid="{5F29BB94-A045-4C22-A432-637D316F87D5}"/>
    <hyperlink ref="M43" location="'Table of Contents'!A1" display="Back to Contents" xr:uid="{A0EA2B15-504D-4DE6-B656-EBC575CDA270}"/>
  </hyperlinks>
  <pageMargins left="0.70866141732283472" right="0.70866141732283472" top="0.74803149606299213" bottom="0.74803149606299213" header="0.31496062992125984" footer="0.31496062992125984"/>
  <pageSetup paperSize="9" scale="32" fitToHeight="0" orientation="portrait" horizontalDpi="300" verticalDpi="3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18ac903-65f9-47ec-aa48-4c694798f482">
      <Terms xmlns="http://schemas.microsoft.com/office/infopath/2007/PartnerControls"/>
    </lcf76f155ced4ddcb4097134ff3c332f>
    <TaxCatchAll xmlns="6ad578ab-0596-4a88-9f56-1ac48762c1a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95AFBC5E7D5A74A89B65CCF618DF426" ma:contentTypeVersion="13" ma:contentTypeDescription="Create a new document." ma:contentTypeScope="" ma:versionID="c128b3df446de30e032caa9ecaf30c9c">
  <xsd:schema xmlns:xsd="http://www.w3.org/2001/XMLSchema" xmlns:xs="http://www.w3.org/2001/XMLSchema" xmlns:p="http://schemas.microsoft.com/office/2006/metadata/properties" xmlns:ns2="618ac903-65f9-47ec-aa48-4c694798f482" xmlns:ns3="6ad578ab-0596-4a88-9f56-1ac48762c1a9" targetNamespace="http://schemas.microsoft.com/office/2006/metadata/properties" ma:root="true" ma:fieldsID="decc85839dcf99c2e23dd14e53a0040b" ns2:_="" ns3:_="">
    <xsd:import namespace="618ac903-65f9-47ec-aa48-4c694798f482"/>
    <xsd:import namespace="6ad578ab-0596-4a88-9f56-1ac48762c1a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8ac903-65f9-47ec-aa48-4c694798f4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55ac030-817f-4e75-bf6e-8b79b261fa3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d578ab-0596-4a88-9f56-1ac48762c1a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d0cfe819-d6bb-4a83-bbf8-63eeba2e35bb}" ma:internalName="TaxCatchAll" ma:showField="CatchAllData" ma:web="6ad578ab-0596-4a88-9f56-1ac48762c1a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7B4564-7998-4F56-8B2F-502952299C7A}">
  <ds:schemaRefs>
    <ds:schemaRef ds:uri="http://schemas.microsoft.com/sharepoint/v3/contenttype/forms"/>
  </ds:schemaRefs>
</ds:datastoreItem>
</file>

<file path=customXml/itemProps2.xml><?xml version="1.0" encoding="utf-8"?>
<ds:datastoreItem xmlns:ds="http://schemas.openxmlformats.org/officeDocument/2006/customXml" ds:itemID="{D7B3A3CA-B6BC-455D-ABE9-614B17DF92AD}">
  <ds:schemaRefs>
    <ds:schemaRef ds:uri="http://schemas.microsoft.com/office/2006/metadata/properties"/>
    <ds:schemaRef ds:uri="http://schemas.microsoft.com/office/infopath/2007/PartnerControls"/>
    <ds:schemaRef ds:uri="618ac903-65f9-47ec-aa48-4c694798f482"/>
    <ds:schemaRef ds:uri="6ad578ab-0596-4a88-9f56-1ac48762c1a9"/>
  </ds:schemaRefs>
</ds:datastoreItem>
</file>

<file path=customXml/itemProps3.xml><?xml version="1.0" encoding="utf-8"?>
<ds:datastoreItem xmlns:ds="http://schemas.openxmlformats.org/officeDocument/2006/customXml" ds:itemID="{B5E1CEF4-B405-4F7B-87BE-5927C8844A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8ac903-65f9-47ec-aa48-4c694798f482"/>
    <ds:schemaRef ds:uri="6ad578ab-0596-4a88-9f56-1ac48762c1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ワークシート</vt:lpstr>
      </vt:variant>
      <vt:variant>
        <vt:i4>32</vt:i4>
      </vt:variant>
      <vt:variant>
        <vt:lpstr>名前付き一覧</vt:lpstr>
      </vt:variant>
      <vt:variant>
        <vt:i4>31</vt:i4>
      </vt:variant>
    </vt:vector>
  </HeadingPairs>
  <TitlesOfParts>
    <vt:vector size="63" baseType="lpstr">
      <vt:lpstr>Table of Contents</vt:lpstr>
      <vt:lpstr>Strategy, Targets &amp; Progress</vt:lpstr>
      <vt:lpstr>E-01</vt:lpstr>
      <vt:lpstr>E-02</vt:lpstr>
      <vt:lpstr>E-03</vt:lpstr>
      <vt:lpstr>E-04</vt:lpstr>
      <vt:lpstr>E-05</vt:lpstr>
      <vt:lpstr>E-06</vt:lpstr>
      <vt:lpstr>E-07</vt:lpstr>
      <vt:lpstr>E-08</vt:lpstr>
      <vt:lpstr>S-01</vt:lpstr>
      <vt:lpstr>S-02</vt:lpstr>
      <vt:lpstr>S-03</vt:lpstr>
      <vt:lpstr>S-04a</vt:lpstr>
      <vt:lpstr>S-04b</vt:lpstr>
      <vt:lpstr>S-04c</vt:lpstr>
      <vt:lpstr>S-04d</vt:lpstr>
      <vt:lpstr>S-05</vt:lpstr>
      <vt:lpstr>S-06</vt:lpstr>
      <vt:lpstr>S-07</vt:lpstr>
      <vt:lpstr>S-08</vt:lpstr>
      <vt:lpstr>S-09</vt:lpstr>
      <vt:lpstr>S-10</vt:lpstr>
      <vt:lpstr>S-11</vt:lpstr>
      <vt:lpstr>S-12</vt:lpstr>
      <vt:lpstr>S-13</vt:lpstr>
      <vt:lpstr>S-14</vt:lpstr>
      <vt:lpstr>S-15</vt:lpstr>
      <vt:lpstr>S-16</vt:lpstr>
      <vt:lpstr>S-17</vt:lpstr>
      <vt:lpstr>S-18</vt:lpstr>
      <vt:lpstr>G-01</vt:lpstr>
      <vt:lpstr>'E-01'!Print_Area</vt:lpstr>
      <vt:lpstr>'E-02'!Print_Area</vt:lpstr>
      <vt:lpstr>'E-03'!Print_Area</vt:lpstr>
      <vt:lpstr>'E-04'!Print_Area</vt:lpstr>
      <vt:lpstr>'E-06'!Print_Area</vt:lpstr>
      <vt:lpstr>'E-07'!Print_Area</vt:lpstr>
      <vt:lpstr>'E-08'!Print_Area</vt:lpstr>
      <vt:lpstr>'G-01'!Print_Area</vt:lpstr>
      <vt:lpstr>'S-01'!Print_Area</vt:lpstr>
      <vt:lpstr>'S-02'!Print_Area</vt:lpstr>
      <vt:lpstr>'S-03'!Print_Area</vt:lpstr>
      <vt:lpstr>'S-04a'!Print_Area</vt:lpstr>
      <vt:lpstr>'S-04b'!Print_Area</vt:lpstr>
      <vt:lpstr>'S-04c'!Print_Area</vt:lpstr>
      <vt:lpstr>'S-04d'!Print_Area</vt:lpstr>
      <vt:lpstr>'S-05'!Print_Area</vt:lpstr>
      <vt:lpstr>'S-06'!Print_Area</vt:lpstr>
      <vt:lpstr>'S-07'!Print_Area</vt:lpstr>
      <vt:lpstr>'S-08'!Print_Area</vt:lpstr>
      <vt:lpstr>'S-09'!Print_Area</vt:lpstr>
      <vt:lpstr>'S-10'!Print_Area</vt:lpstr>
      <vt:lpstr>'S-11'!Print_Area</vt:lpstr>
      <vt:lpstr>'S-12'!Print_Area</vt:lpstr>
      <vt:lpstr>'S-13'!Print_Area</vt:lpstr>
      <vt:lpstr>'S-14'!Print_Area</vt:lpstr>
      <vt:lpstr>'S-15'!Print_Area</vt:lpstr>
      <vt:lpstr>'S-16'!Print_Area</vt:lpstr>
      <vt:lpstr>'S-17'!Print_Area</vt:lpstr>
      <vt:lpstr>'S-18'!Print_Area</vt:lpstr>
      <vt:lpstr>'Strategy, Targets &amp; Progress'!Print_Area</vt:lpstr>
      <vt:lpstr>'Table of Contents'!Print_Area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2020-04-15T04:51:54Z</dcterms:created>
  <dcterms:modified xsi:type="dcterms:W3CDTF">2025-04-30T00:43:07Z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0x010100695AFBC5E7D5A74A89B65CCF618DF426</vt:lpwstr>
  </property>
  <property fmtid="{D5CDD505-2E9C-101B-9397-08002B2CF9AE}" pid="3" name="MediaServiceImageTags">
    <vt:lpwstr/>
  </property>
  <property fmtid="{D5CDD505-2E9C-101B-9397-08002B2CF9AE}" pid="4" name="MSIP_Label_8270eb07-d9b5-48a5-8ca1-d4f1623cdbd9_Enabled">
    <vt:lpwstr>true</vt:lpwstr>
  </property>
  <property fmtid="{D5CDD505-2E9C-101B-9397-08002B2CF9AE}" pid="5" name="MSIP_Label_8270eb07-d9b5-48a5-8ca1-d4f1623cdbd9_SetDate">
    <vt:lpwstr>2025-04-23T15:56:59Z</vt:lpwstr>
  </property>
  <property fmtid="{D5CDD505-2E9C-101B-9397-08002B2CF9AE}" pid="6" name="MSIP_Label_8270eb07-d9b5-48a5-8ca1-d4f1623cdbd9_Method">
    <vt:lpwstr>Privileged</vt:lpwstr>
  </property>
  <property fmtid="{D5CDD505-2E9C-101B-9397-08002B2CF9AE}" pid="7" name="MSIP_Label_8270eb07-d9b5-48a5-8ca1-d4f1623cdbd9_Name">
    <vt:lpwstr>Confidential no marking</vt:lpwstr>
  </property>
  <property fmtid="{D5CDD505-2E9C-101B-9397-08002B2CF9AE}" pid="8" name="MSIP_Label_8270eb07-d9b5-48a5-8ca1-d4f1623cdbd9_SiteId">
    <vt:lpwstr>9026775c-bc24-4a4e-b109-baee1f2b0f50</vt:lpwstr>
  </property>
  <property fmtid="{D5CDD505-2E9C-101B-9397-08002B2CF9AE}" pid="9" name="MSIP_Label_8270eb07-d9b5-48a5-8ca1-d4f1623cdbd9_ActionId">
    <vt:lpwstr>e6b9bac6-1701-4541-9de2-c27a32a36d68</vt:lpwstr>
  </property>
  <property fmtid="{D5CDD505-2E9C-101B-9397-08002B2CF9AE}" pid="10" name="MSIP_Label_8270eb07-d9b5-48a5-8ca1-d4f1623cdbd9_ContentBits">
    <vt:lpwstr>0</vt:lpwstr>
  </property>
</Properties>
</file>