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13_ncr:1_{D4C7666C-48F1-49CB-A835-73354446F41B}" xr6:coauthVersionLast="47" xr6:coauthVersionMax="47" xr10:uidLastSave="{00000000-0000-0000-0000-000000000000}"/>
  <bookViews>
    <workbookView xWindow="29985" yWindow="315" windowWidth="27240" windowHeight="15090" tabRatio="944" xr2:uid="{00000000-000D-0000-FFFF-FFFF00000000}"/>
  </bookViews>
  <sheets>
    <sheet name="目次" sheetId="1" r:id="rId1"/>
    <sheet name="戦略・目標・進捗" sheetId="113" r:id="rId2"/>
    <sheet name="E-01" sheetId="102" r:id="rId3"/>
    <sheet name="E-02" sheetId="103" r:id="rId4"/>
    <sheet name="E-03" sheetId="104" r:id="rId5"/>
    <sheet name="E-04" sheetId="105" r:id="rId6"/>
    <sheet name="E-05" sheetId="106" r:id="rId7"/>
    <sheet name="E-06" sheetId="107" r:id="rId8"/>
    <sheet name="E-07" sheetId="112" r:id="rId9"/>
    <sheet name="E-08" sheetId="109" r:id="rId10"/>
    <sheet name="E-09" sheetId="110" r:id="rId11"/>
    <sheet name="S-01" sheetId="7" r:id="rId12"/>
    <sheet name="S-02" sheetId="67" r:id="rId13"/>
    <sheet name="S-03" sheetId="43" r:id="rId14"/>
    <sheet name="S-04a" sheetId="96" r:id="rId15"/>
    <sheet name="S-04b" sheetId="80" r:id="rId16"/>
    <sheet name="S-04c" sheetId="68" r:id="rId17"/>
    <sheet name="S-04d" sheetId="66" r:id="rId18"/>
    <sheet name="S-05" sheetId="79" r:id="rId19"/>
    <sheet name="S-06" sheetId="84" r:id="rId20"/>
    <sheet name="S-07" sheetId="53" r:id="rId21"/>
    <sheet name="S-08" sheetId="62" r:id="rId22"/>
    <sheet name="S-09" sheetId="69" r:id="rId23"/>
    <sheet name="S-10" sheetId="71" r:id="rId24"/>
    <sheet name="S-11" sheetId="63" r:id="rId25"/>
    <sheet name="S-12" sheetId="73" r:id="rId26"/>
    <sheet name="S-13" sheetId="100" r:id="rId27"/>
    <sheet name="S-14" sheetId="75" r:id="rId28"/>
    <sheet name="S-15" sheetId="101" r:id="rId29"/>
    <sheet name="S-16" sheetId="99" r:id="rId30"/>
    <sheet name="S-17" sheetId="76" r:id="rId31"/>
    <sheet name="S-18" sheetId="98" r:id="rId32"/>
    <sheet name="S-19" sheetId="89" r:id="rId33"/>
    <sheet name="G-01" sheetId="56" r:id="rId34"/>
  </sheets>
  <definedNames>
    <definedName name="_xlnm._FilterDatabase" localSheetId="33" hidden="1">'G-01'!$A$4:$D$4</definedName>
    <definedName name="_xlnm._FilterDatabase" localSheetId="11" hidden="1">'S-01'!$B$6:$D$6</definedName>
    <definedName name="_xlnm.Print_Area" localSheetId="2">'E-01'!$A$1:$E$20</definedName>
    <definedName name="_xlnm.Print_Area" localSheetId="3">'E-02'!$A$1:$H$10</definedName>
    <definedName name="_xlnm.Print_Area" localSheetId="4">'E-03'!$A$1:$G$14</definedName>
    <definedName name="_xlnm.Print_Area" localSheetId="7">'E-06'!$A$1:$J$18</definedName>
    <definedName name="_xlnm.Print_Area" localSheetId="8">'E-07'!$A$1:$M$45</definedName>
    <definedName name="_xlnm.Print_Area" localSheetId="9">'E-08'!$A$1:$H$11</definedName>
    <definedName name="_xlnm.Print_Area" localSheetId="10">'E-09'!$A$1:$G$17</definedName>
    <definedName name="_xlnm.Print_Area" localSheetId="33">'G-01'!$A$1:$E$18</definedName>
    <definedName name="_xlnm.Print_Area" localSheetId="11">'S-01'!$A$1:$E$28</definedName>
    <definedName name="_xlnm.Print_Area" localSheetId="12">'S-02'!$A$1:$I$26</definedName>
    <definedName name="_xlnm.Print_Area" localSheetId="13">'S-03'!$A$1:$I$12</definedName>
    <definedName name="_xlnm.Print_Area" localSheetId="14">'S-04a'!$A$1:$G$14</definedName>
    <definedName name="_xlnm.Print_Area" localSheetId="15">'S-04b'!$A$1:$F$21</definedName>
    <definedName name="_xlnm.Print_Area" localSheetId="16">'S-04c'!$A$1:$D$20</definedName>
    <definedName name="_xlnm.Print_Area" localSheetId="17">'S-04d'!$A$1:$G$9</definedName>
    <definedName name="_xlnm.Print_Area" localSheetId="18">'S-05'!$A$1:$C$10</definedName>
    <definedName name="_xlnm.Print_Area" localSheetId="19">'S-06'!$A$1:$G$52</definedName>
    <definedName name="_xlnm.Print_Area" localSheetId="20">'S-07'!$A$1:$H$10</definedName>
    <definedName name="_xlnm.Print_Area" localSheetId="21">'S-08'!$A$1:$H$14</definedName>
    <definedName name="_xlnm.Print_Area" localSheetId="22">'S-09'!$A$1:$D$7</definedName>
    <definedName name="_xlnm.Print_Area" localSheetId="23">'S-10'!$A$1:$D$15</definedName>
    <definedName name="_xlnm.Print_Area" localSheetId="24">'S-11'!$A$1:$H$7</definedName>
    <definedName name="_xlnm.Print_Area" localSheetId="25">'S-12'!$A$1:$H$16</definedName>
    <definedName name="_xlnm.Print_Area" localSheetId="26">'S-13'!$A$1:$F$11</definedName>
    <definedName name="_xlnm.Print_Area" localSheetId="27">'S-14'!$A$1:$E$22</definedName>
    <definedName name="_xlnm.Print_Area" localSheetId="28">'S-15'!$A$1:$E$13</definedName>
    <definedName name="_xlnm.Print_Area" localSheetId="29">'S-16'!$A$1:$D$9</definedName>
    <definedName name="_xlnm.Print_Area" localSheetId="30">'S-17'!$A$1:$H$11</definedName>
    <definedName name="_xlnm.Print_Area" localSheetId="31">'S-18'!$A$1:$G$9</definedName>
    <definedName name="_xlnm.Print_Area" localSheetId="32">'S-19'!$A$1:$H$18</definedName>
    <definedName name="_xlnm.Print_Area" localSheetId="1">戦略・目標・進捗!$A$1:$G$31</definedName>
    <definedName name="_xlnm.Print_Area" localSheetId="0">目次!$A$1:$C$32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 i="112" l="1"/>
  <c r="H30" i="112"/>
  <c r="L15" i="112"/>
  <c r="H15" i="112"/>
  <c r="A19" i="102" l="1"/>
  <c r="A18" i="102"/>
  <c r="A17" i="102"/>
  <c r="A16" i="102"/>
  <c r="A15" i="102"/>
  <c r="A14" i="102"/>
  <c r="A13" i="102"/>
  <c r="A12" i="102"/>
  <c r="A11" i="102"/>
  <c r="A10" i="102"/>
  <c r="A9" i="102"/>
  <c r="A8" i="102"/>
  <c r="A7" i="102"/>
  <c r="A6" i="102"/>
  <c r="A5" i="102"/>
  <c r="C10" i="71"/>
  <c r="D38" i="84"/>
  <c r="D34" i="84"/>
  <c r="F26" i="84"/>
  <c r="F25" i="84"/>
  <c r="F24" i="84"/>
  <c r="F23" i="84"/>
  <c r="D13" i="84"/>
  <c r="F22" i="84" s="1"/>
  <c r="F9" i="84"/>
  <c r="H13" i="67"/>
  <c r="G13" i="67"/>
  <c r="G14" i="67" s="1"/>
  <c r="F13" i="67"/>
  <c r="F14" i="67" s="1"/>
  <c r="E13" i="67"/>
  <c r="E14" i="67" s="1"/>
  <c r="D13" i="67"/>
  <c r="D14" i="67" s="1"/>
  <c r="H12" i="67"/>
  <c r="H14" i="67" s="1"/>
  <c r="G12" i="67"/>
  <c r="F12" i="67"/>
  <c r="E12" i="67"/>
  <c r="D12" i="67"/>
  <c r="H11" i="67"/>
  <c r="G11" i="67"/>
  <c r="F11" i="67"/>
  <c r="E11" i="67"/>
  <c r="D11" i="67"/>
  <c r="H8" i="67"/>
  <c r="G8" i="67"/>
  <c r="F8" i="67"/>
  <c r="E8" i="67"/>
  <c r="D8" i="67"/>
  <c r="F10" i="84" l="1"/>
  <c r="F27" i="84"/>
  <c r="F11" i="84"/>
  <c r="F28" i="84"/>
  <c r="F12" i="84"/>
  <c r="F29" i="84"/>
  <c r="F13" i="84"/>
  <c r="F14" i="84"/>
  <c r="F21" i="84"/>
  <c r="A8" i="7" l="1"/>
  <c r="A9" i="7"/>
  <c r="A10" i="7"/>
  <c r="A11" i="7"/>
  <c r="A12" i="7"/>
  <c r="A13" i="7"/>
  <c r="A14" i="7"/>
  <c r="A15" i="7"/>
  <c r="A16" i="7"/>
  <c r="A17" i="7"/>
  <c r="A18" i="7"/>
  <c r="A19" i="7"/>
  <c r="A20" i="7"/>
  <c r="A21" i="7"/>
  <c r="A22" i="7"/>
  <c r="A23" i="7"/>
  <c r="A24" i="7"/>
  <c r="A25" i="7"/>
  <c r="A26" i="7"/>
  <c r="A7" i="7"/>
  <c r="A13" i="56" l="1"/>
  <c r="A14" i="56"/>
  <c r="A15" i="56"/>
  <c r="A16" i="56"/>
  <c r="A12" i="56" l="1"/>
  <c r="A11" i="56"/>
  <c r="A10" i="56"/>
  <c r="A9" i="56"/>
  <c r="A8" i="56"/>
  <c r="A7" i="56"/>
  <c r="A6" i="56"/>
  <c r="A5" i="56"/>
</calcChain>
</file>

<file path=xl/sharedStrings.xml><?xml version="1.0" encoding="utf-8"?>
<sst xmlns="http://schemas.openxmlformats.org/spreadsheetml/2006/main" count="1106" uniqueCount="621">
  <si>
    <t>2023年8月期　株式会社ファーストリテイリング サステナビリティデータブック</t>
    <rPh sb="4" eb="5">
      <t>ネン</t>
    </rPh>
    <rPh sb="6" eb="8">
      <t>ガツキ</t>
    </rPh>
    <phoneticPr fontId="5"/>
  </si>
  <si>
    <t>このファイルでは、株式会社ファーストリテイリングのサステナビリティ関連データをまとめています。
【データ範囲】
ファーストリテイリング（FR）グループ連結（連結以外の場合は「対象範囲」に記載）
【報告期間】
本データブックの数値は、特に記載のない限り、事業年度での実績を開示 (2022/9/1-2023/8/31)</t>
    <rPh sb="128" eb="130">
      <t>ジギョウ</t>
    </rPh>
    <phoneticPr fontId="5"/>
  </si>
  <si>
    <t>●サステナビリティ戦略・目標</t>
    <rPh sb="9" eb="11">
      <t>センリャク</t>
    </rPh>
    <rPh sb="12" eb="14">
      <t>モクヒョウ</t>
    </rPh>
    <phoneticPr fontId="5"/>
  </si>
  <si>
    <t>ファーストリテイリング サステナビリティ戦略と主要領域目標・進捗</t>
    <rPh sb="20" eb="22">
      <t>センリャク</t>
    </rPh>
    <rPh sb="23" eb="25">
      <t>シュヨウ</t>
    </rPh>
    <rPh sb="25" eb="27">
      <t>リョウイキ</t>
    </rPh>
    <rPh sb="27" eb="29">
      <t>モクヒョウ</t>
    </rPh>
    <rPh sb="30" eb="32">
      <t>シンチョク</t>
    </rPh>
    <phoneticPr fontId="5"/>
  </si>
  <si>
    <t>●環境データ</t>
    <rPh sb="1" eb="3">
      <t>カンキョウ</t>
    </rPh>
    <phoneticPr fontId="5"/>
  </si>
  <si>
    <t>●社会データ</t>
    <rPh sb="1" eb="3">
      <t>シャカイ</t>
    </rPh>
    <phoneticPr fontId="5"/>
  </si>
  <si>
    <t>E-01 方針・取組み</t>
    <rPh sb="8" eb="9">
      <t>ト</t>
    </rPh>
    <rPh sb="9" eb="10">
      <t>ク</t>
    </rPh>
    <phoneticPr fontId="5"/>
  </si>
  <si>
    <t>S-01 方針・取組み</t>
    <rPh sb="8" eb="9">
      <t>ト</t>
    </rPh>
    <rPh sb="9" eb="10">
      <t>ク</t>
    </rPh>
    <phoneticPr fontId="5"/>
  </si>
  <si>
    <t>E-02 CDPへの対応・評価</t>
    <phoneticPr fontId="5"/>
  </si>
  <si>
    <t>S-02 従業員の概要</t>
    <rPh sb="9" eb="11">
      <t>ガイヨウ</t>
    </rPh>
    <phoneticPr fontId="5"/>
  </si>
  <si>
    <t>E-03 温室効果ガス排出量（スコープ1・2）の推移（店舗・オフィス）</t>
    <phoneticPr fontId="5"/>
  </si>
  <si>
    <t>S-03　お客様満足度</t>
    <rPh sb="6" eb="8">
      <t>キャクサマ</t>
    </rPh>
    <rPh sb="8" eb="11">
      <t>マンゾクド</t>
    </rPh>
    <phoneticPr fontId="5"/>
  </si>
  <si>
    <t>E-04 温室効果ガス排出量（スコープ3） 排出量の推移（サプライチェーン）</t>
    <phoneticPr fontId="5"/>
  </si>
  <si>
    <t>S-04a サプライチェーンの透明性向上とトレーサビリティの確立</t>
    <phoneticPr fontId="5"/>
  </si>
  <si>
    <t>E-05 エネルギー使用量の推移</t>
    <phoneticPr fontId="5"/>
  </si>
  <si>
    <t>S-04b 労働環境モニタリング評価結果</t>
    <rPh sb="6" eb="8">
      <t>ロウドウ</t>
    </rPh>
    <rPh sb="8" eb="10">
      <t>カンキョウ</t>
    </rPh>
    <rPh sb="16" eb="18">
      <t>ヒョウカ</t>
    </rPh>
    <rPh sb="18" eb="20">
      <t>ケッカ</t>
    </rPh>
    <phoneticPr fontId="5"/>
  </si>
  <si>
    <t>E-06 水使用量の推移</t>
    <phoneticPr fontId="5"/>
  </si>
  <si>
    <t>S-04c ファーストリテイリング主要取引先工場従業員向けホットラインに寄せられた相談案件実績</t>
    <rPh sb="36" eb="37">
      <t>ヨ</t>
    </rPh>
    <rPh sb="41" eb="45">
      <t>ソウダンアンケン</t>
    </rPh>
    <rPh sb="45" eb="47">
      <t>ジッセキ</t>
    </rPh>
    <phoneticPr fontId="5"/>
  </si>
  <si>
    <t>E-07a 廃棄物排出量の推移</t>
    <phoneticPr fontId="5"/>
  </si>
  <si>
    <t>S-04d 主要取引先におけるトレーニング実施工場数</t>
    <rPh sb="6" eb="11">
      <t>シュヨウトリヒキサキ</t>
    </rPh>
    <phoneticPr fontId="5"/>
  </si>
  <si>
    <t>E-07b リサイクル素材など温室効果ガス排出量の少ない素材の使用率</t>
    <rPh sb="15" eb="19">
      <t>オンシツコウカ</t>
    </rPh>
    <rPh sb="21" eb="24">
      <t>ハイシュツリョウ</t>
    </rPh>
    <rPh sb="25" eb="26">
      <t>スク</t>
    </rPh>
    <rPh sb="28" eb="30">
      <t>ソザイ</t>
    </rPh>
    <phoneticPr fontId="5"/>
  </si>
  <si>
    <t>S-05 主要生産パートナーリスト</t>
    <rPh sb="5" eb="7">
      <t>シュヨウ</t>
    </rPh>
    <rPh sb="7" eb="9">
      <t>セイサン</t>
    </rPh>
    <phoneticPr fontId="5"/>
  </si>
  <si>
    <t>E-08 有害化学物質排出ゼロ（ZDHC: Zero Discharge of Hazardous Chemicals）排水基準に対する遵守率の推移</t>
    <phoneticPr fontId="5"/>
  </si>
  <si>
    <t>S-06 コミュニティ投資実績</t>
    <rPh sb="11" eb="13">
      <t>トウシ</t>
    </rPh>
    <rPh sb="13" eb="15">
      <t>ジッセキ</t>
    </rPh>
    <phoneticPr fontId="5"/>
  </si>
  <si>
    <t>S-07 未来を担う若者への支援</t>
    <rPh sb="5" eb="7">
      <t>ミライ</t>
    </rPh>
    <rPh sb="8" eb="9">
      <t>ニナ</t>
    </rPh>
    <rPh sb="10" eb="12">
      <t>ワカモノ</t>
    </rPh>
    <rPh sb="14" eb="16">
      <t>シエン</t>
    </rPh>
    <phoneticPr fontId="5"/>
  </si>
  <si>
    <t>●ガバナンスデータ</t>
    <phoneticPr fontId="5"/>
  </si>
  <si>
    <t>S-08 難民支援実績</t>
    <rPh sb="5" eb="9">
      <t>ナンミンシエン</t>
    </rPh>
    <rPh sb="9" eb="11">
      <t>ジッセキ</t>
    </rPh>
    <phoneticPr fontId="5"/>
  </si>
  <si>
    <t>G-01 方針・取組み</t>
    <rPh sb="4" eb="6">
      <t>ホウシン</t>
    </rPh>
    <rPh sb="8" eb="10">
      <t>トリクミ</t>
    </rPh>
    <phoneticPr fontId="5"/>
  </si>
  <si>
    <t>S-09 従業員エンゲージメント調査</t>
    <rPh sb="5" eb="8">
      <t>ジュウギョウイン</t>
    </rPh>
    <rPh sb="16" eb="18">
      <t>チョウサ</t>
    </rPh>
    <phoneticPr fontId="5"/>
  </si>
  <si>
    <t>S-10 従業員向けホットライン相談件数</t>
    <rPh sb="5" eb="6">
      <t>イン</t>
    </rPh>
    <rPh sb="6" eb="7">
      <t>ム</t>
    </rPh>
    <rPh sb="14" eb="18">
      <t>ソウダンケンスウ</t>
    </rPh>
    <phoneticPr fontId="5"/>
  </si>
  <si>
    <t>S-11 女性社員比率</t>
    <rPh sb="5" eb="7">
      <t>ジョセイ</t>
    </rPh>
    <rPh sb="7" eb="9">
      <t>シャイン</t>
    </rPh>
    <rPh sb="9" eb="11">
      <t>ヒリツ</t>
    </rPh>
    <phoneticPr fontId="5"/>
  </si>
  <si>
    <t>S-12 女性管理職比率</t>
    <rPh sb="5" eb="7">
      <t>ジョセイ</t>
    </rPh>
    <rPh sb="7" eb="9">
      <t>カンリ</t>
    </rPh>
    <rPh sb="9" eb="10">
      <t>ショク</t>
    </rPh>
    <rPh sb="10" eb="12">
      <t>ヒリツ</t>
    </rPh>
    <phoneticPr fontId="5"/>
  </si>
  <si>
    <t>S-13 男性労働者の育児休業取得率</t>
    <phoneticPr fontId="5"/>
  </si>
  <si>
    <t>S-14 国内従業員の男女の賃金の差異</t>
    <rPh sb="5" eb="7">
      <t>コクナイ</t>
    </rPh>
    <rPh sb="7" eb="10">
      <t>ジュウギョウイン</t>
    </rPh>
    <rPh sb="11" eb="13">
      <t>ダンジョ</t>
    </rPh>
    <rPh sb="14" eb="16">
      <t>チンギン</t>
    </rPh>
    <rPh sb="17" eb="19">
      <t>サイ</t>
    </rPh>
    <phoneticPr fontId="5"/>
  </si>
  <si>
    <t>S-15 日本国籍以外の管理職比率</t>
    <rPh sb="5" eb="11">
      <t>ニホンコクセキイガイ</t>
    </rPh>
    <rPh sb="12" eb="17">
      <t>カンリショクヒリツ</t>
    </rPh>
    <phoneticPr fontId="5"/>
  </si>
  <si>
    <t>S-16 従業員の総研修時間および人材教育の1人あたり平均時間</t>
    <rPh sb="5" eb="8">
      <t>ジュウギョウイン</t>
    </rPh>
    <rPh sb="9" eb="10">
      <t>ソウ</t>
    </rPh>
    <rPh sb="10" eb="12">
      <t>ケンシュウ</t>
    </rPh>
    <rPh sb="12" eb="14">
      <t>ジカン</t>
    </rPh>
    <rPh sb="17" eb="19">
      <t>ジンザイ</t>
    </rPh>
    <rPh sb="19" eb="21">
      <t>キョウイク</t>
    </rPh>
    <rPh sb="22" eb="24">
      <t>ヒトリ</t>
    </rPh>
    <rPh sb="27" eb="29">
      <t>ヘイキン</t>
    </rPh>
    <rPh sb="29" eb="31">
      <t>ジカン</t>
    </rPh>
    <phoneticPr fontId="5"/>
  </si>
  <si>
    <t>S-17 休業災害発生率（LTIFR）</t>
    <rPh sb="5" eb="7">
      <t>キュウギョウ</t>
    </rPh>
    <rPh sb="7" eb="9">
      <t>サイガイ</t>
    </rPh>
    <rPh sb="9" eb="11">
      <t>ハッセイ</t>
    </rPh>
    <rPh sb="11" eb="12">
      <t>リツ</t>
    </rPh>
    <phoneticPr fontId="5"/>
  </si>
  <si>
    <t>S-18 ストレスチェック受検率</t>
    <phoneticPr fontId="5"/>
  </si>
  <si>
    <t>ファーストリテイリング　
サステナビリティ戦略と主要領域目標・進捗</t>
    <rPh sb="21" eb="23">
      <t>センリャク</t>
    </rPh>
    <rPh sb="24" eb="28">
      <t>シュヨウリョウイキ</t>
    </rPh>
    <rPh sb="28" eb="30">
      <t>モクヒョウ</t>
    </rPh>
    <rPh sb="31" eb="33">
      <t>シンチョク</t>
    </rPh>
    <phoneticPr fontId="5"/>
  </si>
  <si>
    <r>
      <rPr>
        <b/>
        <sz val="10"/>
        <rFont val="Meiryo UI"/>
        <family val="3"/>
        <charset val="128"/>
      </rPr>
      <t>■LifeWear=「新しい産業」</t>
    </r>
    <r>
      <rPr>
        <sz val="10"/>
        <rFont val="Meiryo UI"/>
        <family val="3"/>
        <charset val="128"/>
      </rPr>
      <t xml:space="preserve">
ファーストリテイリンググループは、「服を変え、常識を変え、世界を変えていく」を企業理念に掲げ、よい服をつくり、よい服を売ることで、世界をよい方向へ変えていくことができると信じて、事業活動を続けてきました。「よい服」とは、シンプルで、上質で、長く使える性能をもち、あらゆる人の暮らしを豊かにできる服。自然との共生を考え、つくられる過程で革新的な技術を使い、地球に余計な負荷をかけない服。健康と安全と人権がきちんと守られた環境で、いきいきと働く多様な人々の手でつくり届けられる服です。こうした考えをカタチにしたのがLifeWearです。
我々は、LifeWearのコンセプトを大切にした服づくりを追求し続けることが、サステナブル（持続可能）な社会への貢献と、事業の成長につながると確信しています。製品としての服だけでなく、生産される過程やその販売方法にまで踏み込んだLifeWearという「新しい産業」を創出し、今までにない服のあり方を世の中に提示することで、持続可能な社会に貢献していきます。
この考えのもと、ファーストリテイリングは、４つの約束とサステナビリティ活動の６つの重点領域を特定し、その達成に向けた活動を行っています。
</t>
    </r>
    <r>
      <rPr>
        <b/>
        <sz val="10"/>
        <rFont val="Meiryo UI"/>
        <family val="3"/>
        <charset val="128"/>
      </rPr>
      <t>４つの約束：</t>
    </r>
    <r>
      <rPr>
        <sz val="10"/>
        <rFont val="Meiryo UI"/>
        <family val="3"/>
        <charset val="128"/>
      </rPr>
      <t xml:space="preserve">
１．LifeWearの商品完成度をさらに上げるために、サプライチェーンのすべてを見直します。
２．LifeWearは世界中のあらゆる人の個と多様性を尊重し続けます。
３．20年以上にわたり私たちが信じてきた「LifeWear が持つ社会を良くするチカラ」を、これからより⼀層活用し、世界規模で社会の安定と持続的発展に寄与していきます。
４．LifeWearの価値をさらに上げるために、より長く使っていただける新サービス・技術を開発し、提供します。
</t>
    </r>
    <r>
      <rPr>
        <b/>
        <sz val="10"/>
        <rFont val="Meiryo UI"/>
        <family val="3"/>
        <charset val="128"/>
      </rPr>
      <t xml:space="preserve">サステナビリティ活動の６つの重点領域：
</t>
    </r>
    <r>
      <rPr>
        <sz val="10"/>
        <rFont val="Meiryo UI"/>
        <family val="3"/>
        <charset val="128"/>
      </rPr>
      <t>１．商品と販売を通じた新たな価値創造
２．サプライチェーンの人権・労働環境の尊重
３．環境への配慮
４．コミュニティとの共存・共栄
５．従業員の幸せ
６．正しい経営（ガバナンス）</t>
    </r>
    <phoneticPr fontId="5"/>
  </si>
  <si>
    <t>→重点領域の特定プロセスと重点領域の詳細</t>
    <phoneticPr fontId="5"/>
  </si>
  <si>
    <t>目標および主な取り組みの進捗（2024年2月末時点）は以下のとおりです。</t>
    <phoneticPr fontId="5"/>
  </si>
  <si>
    <t>項目</t>
  </si>
  <si>
    <t>目標</t>
  </si>
  <si>
    <t>主な取り組みの進捗</t>
  </si>
  <si>
    <t>データブック</t>
    <phoneticPr fontId="5"/>
  </si>
  <si>
    <t>ウェブサイト</t>
    <phoneticPr fontId="5"/>
  </si>
  <si>
    <t>環境に配慮した服づくり（1. 商品と販売を通じた新たな価値創造、3. 環境への配慮）</t>
    <phoneticPr fontId="5"/>
  </si>
  <si>
    <t>温室効果ガス排出量削減</t>
  </si>
  <si>
    <t>2050年にネットゼロ実現（温室効果ガス排出量の実質ゼロ）をめざす</t>
    <phoneticPr fontId="5"/>
  </si>
  <si>
    <t>以下を参照</t>
    <rPh sb="0" eb="2">
      <t>イカ</t>
    </rPh>
    <rPh sb="3" eb="5">
      <t>サンショウ</t>
    </rPh>
    <phoneticPr fontId="5"/>
  </si>
  <si>
    <t>自社領域：</t>
  </si>
  <si>
    <t>・2030年8月期までに温室効果ガス排出量（スコープ1、スコープ2）を2019年8月期比で90％削減</t>
    <phoneticPr fontId="5"/>
  </si>
  <si>
    <t>・2022年８月期は温室効果ガス排出量を2019年8月期比で45.7％削減（前期は同8.2％削減）</t>
    <phoneticPr fontId="5"/>
  </si>
  <si>
    <t>E-03</t>
    <phoneticPr fontId="5"/>
  </si>
  <si>
    <t>気候変動への対応</t>
  </si>
  <si>
    <t>・2030年8月期までに、全世界の店舗と主要オフィスにおける再生可能エネルギーの割合を100％とする</t>
  </si>
  <si>
    <t>・2022年８月期の再生可能エネルギーの割合は42.4％（前期は2.6％）。欧州（一部の国を除く）、北米、ベトナムのユニクロで実質再生可能エネルギー100％を達成</t>
    <phoneticPr fontId="5"/>
  </si>
  <si>
    <t>E-05</t>
    <phoneticPr fontId="5"/>
  </si>
  <si>
    <t>エネルギー効率の向上</t>
  </si>
  <si>
    <t>サプライチェーン領域：</t>
  </si>
  <si>
    <t>・2030年8月期までに温室効果ガス排出量（スコープ3カテゴリ1）を2019年8月期比で20％削減</t>
    <phoneticPr fontId="5"/>
  </si>
  <si>
    <t>・2022年８月期は温室効果ガス排出量を2019年8月期比で6.2％削減（前期は同6.8％削減）</t>
    <phoneticPr fontId="5"/>
  </si>
  <si>
    <t>E-04</t>
    <phoneticPr fontId="5"/>
  </si>
  <si>
    <t>商品領域：</t>
  </si>
  <si>
    <t>・2030年8月期までに全使用素材の約50%について、リサイクル素材など温室効果ガス排出量の少ない素材に切り替え</t>
    <phoneticPr fontId="5"/>
  </si>
  <si>
    <t>・全使用素材に対するリサイクル素材など温室効果ガス排出量の少ない素材の使用割合は2023年企画商品全体で8.5％（前年は5.1％）に上昇。ポリエステルについては全使用量の30.0％（前年は15.5％）でリサイクルポリエステルを採用</t>
    <phoneticPr fontId="5"/>
  </si>
  <si>
    <t>E-07</t>
    <phoneticPr fontId="5"/>
  </si>
  <si>
    <t>廃棄物管理と資源効率の向上</t>
  </si>
  <si>
    <t>生物多様性ネットポジティブ</t>
  </si>
  <si>
    <r>
      <t>・バリューチェーン全体において生物多様性への影響を回避・軽減させ、生物多様性の保全・再生を進めることで、長期的に生物多様性に対するネットポジティブインパクト</t>
    </r>
    <r>
      <rPr>
        <sz val="10"/>
        <color rgb="FF231916"/>
        <rFont val="Meiryo UI"/>
        <family val="3"/>
        <charset val="128"/>
      </rPr>
      <t>*</t>
    </r>
    <r>
      <rPr>
        <sz val="10"/>
        <color rgb="FF000000"/>
        <rFont val="Meiryo UI"/>
        <family val="3"/>
        <charset val="128"/>
      </rPr>
      <t>を達成
* 生物多様性への正の影響が負の影響を上回っている状態</t>
    </r>
    <phoneticPr fontId="5"/>
  </si>
  <si>
    <t>・バリューチェーンにおける生物多様性のリスクアセスメントを実施し、生物多様性保全方針を策定。影響の大きいカシミヤから取り組みを開始</t>
    <phoneticPr fontId="5"/>
  </si>
  <si>
    <t>n/a</t>
    <phoneticPr fontId="5"/>
  </si>
  <si>
    <t>生物多様性への対応</t>
  </si>
  <si>
    <t>水使用量削減</t>
  </si>
  <si>
    <t>・水消費量の上位80％を占める縫製・素材工場について、取引先ごとに目標を設定し、2025年12月末までに、各工場の単位当たり水使用量を2020年比で10％削減</t>
    <phoneticPr fontId="5"/>
  </si>
  <si>
    <t>・2022年1-12月は、対象工場のうち49%（前年は32％）の工場が目標を達成</t>
    <phoneticPr fontId="5"/>
  </si>
  <si>
    <t>E-06</t>
    <phoneticPr fontId="5"/>
  </si>
  <si>
    <t>水資源の管理</t>
  </si>
  <si>
    <t>廃棄物削減</t>
  </si>
  <si>
    <t>・お客様へ商品をお届けする過程で使用する資材*の削減・切り替え・再利用・リサイクルを通して、早期に「廃棄物ゼロ」を実現
* 商品パッケージ、輸送途中の段ボールやビニール袋、ハンガーなど</t>
    <phoneticPr fontId="5"/>
  </si>
  <si>
    <t>・商品輸送時に商品を梱包するプラスチック袋を削減し、かつリサイクルするプロジェクトを推進
・プラスチック製資材については、紙製ヘッダータイプのパッケージ導入や、リサイクルプラスチックを使用した店頭資材（パッケージやハンガー）などへの切り替えを推進</t>
    <rPh sb="62" eb="63">
      <t>セイ</t>
    </rPh>
    <rPh sb="121" eb="123">
      <t>スイシン</t>
    </rPh>
    <phoneticPr fontId="5"/>
  </si>
  <si>
    <t>有害化学物質の排出撲滅</t>
  </si>
  <si>
    <t>・2030年12月末までに、商品や生産プロセスにおける、排水基準の遵守による有害化学物質汚染ゼロ達成</t>
    <phoneticPr fontId="5"/>
  </si>
  <si>
    <t>・2023年12月末時点で、主要な縫製・素材工場におけるZDHC排水基準の遵守率は99.7％（前年末は99.9％）</t>
    <phoneticPr fontId="5"/>
  </si>
  <si>
    <t>E-08</t>
    <phoneticPr fontId="5"/>
  </si>
  <si>
    <t>化学物質管理</t>
  </si>
  <si>
    <t>人と社会に配慮した服づくり（1. 商品と販売を通じた新たな価値創造、2. サプライチェーンの人権・労働環境の尊重、4. コミュニティとの共存・共栄、5. 従業員の幸せ）</t>
    <phoneticPr fontId="5"/>
  </si>
  <si>
    <t>サプライチェーンの透明性向上とトレーサビリティの確立</t>
  </si>
  <si>
    <t>・サプライチェーンの透明性を高め、原材料レベルまでトレーサビリティを確立
・持続可能なサプライチェーンを実現するために、生産の全工程で品質、調達、生産体制、環境・人権対応の自社基準を適用し、自社でサプライチェーン全体を管理することをめざす</t>
    <phoneticPr fontId="5"/>
  </si>
  <si>
    <t>・2017年から主要縫製工場のリストを公開し、2018年からは主要素材工場に開示を拡大。2022年３月には継続取引のある全縫製工場を開示。2024年3月からは一部の副資材工場も開示
・最終商品から原材料レベルまでサプライチェーン全体の可視化、少数精鋭の生産パートナーへの取引集約、主要原材料を自社指定農場・牧場・工場から調達する取り組みを推進。ユニクロでは、2023年春夏シーズンから全商品で原材料レベルまでの商流を把握するとともに、綿商品の紡績工程のサプライヤーについて長期的な取引が可能なサプライヤーへの集約を推進
・2023年8月末までに、縫製工場や主要素材工場だけではなく、ユニクロ綿商品の主要紡績工場とも「生産パートナー コードオブコンダクト」を締結し、労働環境モニタリングを実施</t>
    <rPh sb="73" eb="74">
      <t>ネン</t>
    </rPh>
    <rPh sb="75" eb="76">
      <t>ガツ</t>
    </rPh>
    <rPh sb="79" eb="81">
      <t>イチブ</t>
    </rPh>
    <rPh sb="82" eb="85">
      <t>フクシザイ</t>
    </rPh>
    <rPh sb="85" eb="87">
      <t>コウジョウ</t>
    </rPh>
    <phoneticPr fontId="5"/>
  </si>
  <si>
    <t>S-04a</t>
    <phoneticPr fontId="5"/>
  </si>
  <si>
    <t>生産パートナーリスト</t>
  </si>
  <si>
    <t>生産パートナーのモニタリングと評価</t>
  </si>
  <si>
    <t>・2025年までに、お客様が正しく商品を選択するために必要な情報を特定し、順次開示</t>
  </si>
  <si>
    <t>・2023年８月から、ユニクロ（日本、米国）およびジーユー（日本）のオンラインストアの個別商品ページで「地球・社会への影響」のコーナーを設け、製品原産地を掲載</t>
  </si>
  <si>
    <t>倫理的かつ責任ある方法による原材料の調達</t>
  </si>
  <si>
    <t>・植物系素材、動物系素材それぞれに調達方針を定め、倫理的かつ責任ある方法による原材料の調達を推進</t>
    <phoneticPr fontId="5"/>
  </si>
  <si>
    <t>・原材料調達ガイドラインにおいて、原材料別に取り組むべき課題や遵守すべき基準を定義。今後はガイドラインの遵守状況確認手順の明確化に着手</t>
    <rPh sb="17" eb="20">
      <t>ゲンザイリョウ</t>
    </rPh>
    <phoneticPr fontId="5"/>
  </si>
  <si>
    <t>責任ある原材料調達</t>
  </si>
  <si>
    <t>社会貢献活動のグローバル推進</t>
  </si>
  <si>
    <t>・ファーストリテイリンググループと、一般財団法人ファーストリテイリング財団、公益財団法人柳井正財団との協働により、服の事業を通じた社会貢献活動をグローバル規模でさらに拡大
・2025年8月期までに、100億円規模で社会貢献活動に投資。グローバル全店舗で地域貢献活動を実施、難民や社会的に脆弱な立場の人々、次世代、文化芸術、スポーツの領域で1,000万人を支援。衣料支援も年間1,000万着に拡充</t>
    <phoneticPr fontId="5"/>
  </si>
  <si>
    <t>・2023年８月期は、社会貢献活動に54億円*を拠出、530万着**の衣料支援を実施。受益者は182万人（前期はそれぞれ88億円、1,130万着、774万人）
* ファーストリテイリンググループ、FR財団、柳井正財団、個人による活動を含む
** お客様から回収された服を含む</t>
    <phoneticPr fontId="5"/>
  </si>
  <si>
    <t>S-06</t>
    <phoneticPr fontId="5"/>
  </si>
  <si>
    <t>コミュニティとの共存・共栄</t>
  </si>
  <si>
    <t>ダイバーシティ＆インクルージョンの促進</t>
  </si>
  <si>
    <r>
      <t>・2030年8月期までにグローバルで全管理職</t>
    </r>
    <r>
      <rPr>
        <sz val="10"/>
        <color rgb="FF231916"/>
        <rFont val="Meiryo UI"/>
        <family val="3"/>
        <charset val="128"/>
      </rPr>
      <t>*</t>
    </r>
    <r>
      <rPr>
        <sz val="10"/>
        <color rgb="FF000000"/>
        <rFont val="Meiryo UI"/>
        <family val="3"/>
        <charset val="128"/>
      </rPr>
      <t>における女性比率を50％（うち執行役員30％）、日本国籍以外の比率を80％（うち執行役員40％）に引き上げ
* 営業部ではブロックリーダー、エリアマネージャー、一定グレード以上の店長、本部では執行役員、部長、リーダーを指す</t>
    </r>
    <phoneticPr fontId="5"/>
  </si>
  <si>
    <t>・2023年８月末時点で、グループ全体の女性管理職比率は44.7％（前期末は43.7％）に上昇。グループ全体の女性管理職比率（執行役員）は9.6％、日本国籍以外の管理職比率は56.4％（うち執行役員19.2％）</t>
    <phoneticPr fontId="5"/>
  </si>
  <si>
    <t>S-12</t>
    <phoneticPr fontId="5"/>
  </si>
  <si>
    <t>多様性の尊重</t>
  </si>
  <si>
    <t>S-15</t>
    <phoneticPr fontId="5"/>
  </si>
  <si>
    <t>目次に戻る</t>
    <rPh sb="0" eb="2">
      <t>モクジ</t>
    </rPh>
    <rPh sb="3" eb="4">
      <t>モド</t>
    </rPh>
    <phoneticPr fontId="5"/>
  </si>
  <si>
    <t>環境データ</t>
    <rPh sb="0" eb="2">
      <t>カンキョウ</t>
    </rPh>
    <phoneticPr fontId="5"/>
  </si>
  <si>
    <t>重点領域３</t>
    <rPh sb="0" eb="4">
      <t>ジュウテンリョウイキ</t>
    </rPh>
    <phoneticPr fontId="5"/>
  </si>
  <si>
    <t>E-01 方針・取組み</t>
    <rPh sb="5" eb="7">
      <t>ホウシン</t>
    </rPh>
    <rPh sb="8" eb="9">
      <t>ト</t>
    </rPh>
    <rPh sb="9" eb="10">
      <t>ク</t>
    </rPh>
    <phoneticPr fontId="5"/>
  </si>
  <si>
    <t>#</t>
    <phoneticPr fontId="5"/>
  </si>
  <si>
    <t>Lv1_重点領域</t>
    <phoneticPr fontId="5"/>
  </si>
  <si>
    <t>Lv2_方針・取組み</t>
    <rPh sb="4" eb="6">
      <t>ホウシン</t>
    </rPh>
    <rPh sb="7" eb="8">
      <t>ト</t>
    </rPh>
    <rPh sb="8" eb="9">
      <t>ク</t>
    </rPh>
    <phoneticPr fontId="5"/>
  </si>
  <si>
    <t>出典</t>
    <rPh sb="0" eb="2">
      <t>シュッテン</t>
    </rPh>
    <phoneticPr fontId="5"/>
  </si>
  <si>
    <t>３．環境への配慮</t>
  </si>
  <si>
    <t>「ファーストリテイリンググループ 環境方針」</t>
    <phoneticPr fontId="5"/>
  </si>
  <si>
    <t>https://www.fastretailing.com/jp/sustainability/environment/pdf/FastRetailingEnvironmentalPolicy_jp.pdf</t>
    <phoneticPr fontId="5"/>
  </si>
  <si>
    <t>2030年8月期に向けた目標と戦略</t>
    <rPh sb="6" eb="8">
      <t>ガツキ</t>
    </rPh>
    <phoneticPr fontId="5"/>
  </si>
  <si>
    <t>https://www.fastretailing.com/jp/sustainability/news/2112021500.html</t>
    <phoneticPr fontId="5"/>
  </si>
  <si>
    <t>環境マネジメント</t>
    <rPh sb="0" eb="2">
      <t>カンキョウ</t>
    </rPh>
    <phoneticPr fontId="5"/>
  </si>
  <si>
    <t>https://www.fastretailing.com/jp/sustainability/environment/management.html</t>
    <phoneticPr fontId="5"/>
  </si>
  <si>
    <t>気候変動への対応:方針・目標・取り組み</t>
    <rPh sb="0" eb="4">
      <t>キコウヘンドウ</t>
    </rPh>
    <rPh sb="6" eb="8">
      <t>タイオウ</t>
    </rPh>
    <rPh sb="9" eb="11">
      <t>ホウシン</t>
    </rPh>
    <rPh sb="12" eb="14">
      <t>モクヒョウ</t>
    </rPh>
    <rPh sb="15" eb="16">
      <t>ト</t>
    </rPh>
    <rPh sb="17" eb="18">
      <t>ク</t>
    </rPh>
    <phoneticPr fontId="5"/>
  </si>
  <si>
    <t>https://www.fastretailing.com/jp/sustainability/environment/climatechange.html</t>
    <phoneticPr fontId="5"/>
  </si>
  <si>
    <t xml:space="preserve"> - 気候関連財務情報開示タスクフォース（TCFD）への対応</t>
    <phoneticPr fontId="5"/>
  </si>
  <si>
    <t>https://www.fastretailing.com/jp/sustainability/environment/pdf/FastRetailingTCFDReport_jp.pdf</t>
    <phoneticPr fontId="5"/>
  </si>
  <si>
    <t>エネルギー効率の向上: 方針・目標・取り組み</t>
    <rPh sb="5" eb="7">
      <t>コウリツ</t>
    </rPh>
    <rPh sb="8" eb="10">
      <t>コウジョウ</t>
    </rPh>
    <rPh sb="12" eb="14">
      <t>ホウシン</t>
    </rPh>
    <rPh sb="15" eb="17">
      <t>モクヒョウ</t>
    </rPh>
    <rPh sb="18" eb="19">
      <t>ト</t>
    </rPh>
    <rPh sb="20" eb="21">
      <t>ク</t>
    </rPh>
    <phoneticPr fontId="5"/>
  </si>
  <si>
    <t>https://www.fastretailing.com/jp/sustainability/environment/energy.html</t>
    <phoneticPr fontId="5"/>
  </si>
  <si>
    <t>生物多様性への対応：方針・目標・取り組み</t>
    <rPh sb="0" eb="5">
      <t>セイブツタヨウセイ</t>
    </rPh>
    <rPh sb="7" eb="9">
      <t>タイオウ</t>
    </rPh>
    <rPh sb="10" eb="12">
      <t>ホウシン</t>
    </rPh>
    <rPh sb="13" eb="15">
      <t>モクヒョウ</t>
    </rPh>
    <rPh sb="16" eb="17">
      <t>ト</t>
    </rPh>
    <rPh sb="18" eb="19">
      <t>ク</t>
    </rPh>
    <phoneticPr fontId="5"/>
  </si>
  <si>
    <t>https://www.fastretailing.com/jp/sustainability/environment/biodiversity.html</t>
    <phoneticPr fontId="5"/>
  </si>
  <si>
    <t>水資源の管理: 方針・目標・取り組み</t>
    <rPh sb="0" eb="1">
      <t>ミズ</t>
    </rPh>
    <rPh sb="1" eb="3">
      <t>シゲン</t>
    </rPh>
    <rPh sb="4" eb="6">
      <t>カンリ</t>
    </rPh>
    <rPh sb="8" eb="10">
      <t>ホウシン</t>
    </rPh>
    <rPh sb="11" eb="13">
      <t>モクヒョウ</t>
    </rPh>
    <rPh sb="14" eb="15">
      <t>ト</t>
    </rPh>
    <rPh sb="16" eb="17">
      <t>ク</t>
    </rPh>
    <phoneticPr fontId="5"/>
  </si>
  <si>
    <t>https://www.fastretailing.com/jp/sustainability/environment/water.html</t>
    <phoneticPr fontId="5"/>
  </si>
  <si>
    <t xml:space="preserve"> - 水のリスクアセスメント</t>
    <rPh sb="3" eb="4">
      <t>ミズ</t>
    </rPh>
    <phoneticPr fontId="5"/>
  </si>
  <si>
    <t>廃棄物管理と資源効率の向上: 方針・目標・取り組み
（プラスチック削減方針、リサイクル原料調達方針含む）</t>
    <rPh sb="33" eb="35">
      <t>サクゲン</t>
    </rPh>
    <rPh sb="35" eb="37">
      <t>ホウシン</t>
    </rPh>
    <rPh sb="43" eb="45">
      <t>ゲンリョウ</t>
    </rPh>
    <rPh sb="45" eb="47">
      <t>チョウタツ</t>
    </rPh>
    <rPh sb="47" eb="49">
      <t>ホウシン</t>
    </rPh>
    <rPh sb="49" eb="50">
      <t>フク</t>
    </rPh>
    <phoneticPr fontId="5"/>
  </si>
  <si>
    <t>https://www.fastretailing.com/jp/sustainability/environment/waste.html</t>
    <phoneticPr fontId="5"/>
  </si>
  <si>
    <t xml:space="preserve"> - 商品のリユース・リサイクル活動</t>
    <rPh sb="3" eb="5">
      <t>ショウヒン</t>
    </rPh>
    <rPh sb="16" eb="18">
      <t>カツドウ</t>
    </rPh>
    <phoneticPr fontId="5"/>
  </si>
  <si>
    <t>https://www.fastretailing.com/jp/sustainability/products/recycle.html</t>
    <phoneticPr fontId="5"/>
  </si>
  <si>
    <t>化学物質管理: 方針・目標・取り組み</t>
    <rPh sb="0" eb="4">
      <t>カガクブッシツ</t>
    </rPh>
    <rPh sb="4" eb="6">
      <t>カンリ</t>
    </rPh>
    <rPh sb="8" eb="10">
      <t>ホウシン</t>
    </rPh>
    <rPh sb="11" eb="13">
      <t>モクヒョウ</t>
    </rPh>
    <rPh sb="14" eb="15">
      <t>ト</t>
    </rPh>
    <rPh sb="16" eb="17">
      <t>ク</t>
    </rPh>
    <phoneticPr fontId="5"/>
  </si>
  <si>
    <t>https://www.fastretailing.com/jp/sustainability/environment/chemical.html</t>
    <phoneticPr fontId="5"/>
  </si>
  <si>
    <t>「ファーストリテイリンググループ 責任ある紙の調達方針」</t>
    <phoneticPr fontId="5"/>
  </si>
  <si>
    <t>https://www.fastretailing.com/jp/sustainability/environment/pdf/FastRetailingGroupResponsiblePaperProcurementPolicy_jp.pdf</t>
    <phoneticPr fontId="5"/>
  </si>
  <si>
    <t>「ファーストリテイリンググループ 木材由来の商品および森林由来素材についての方針」</t>
    <phoneticPr fontId="5"/>
  </si>
  <si>
    <t>https://www.fastretailing.com/jp/sustainability/products/pdf/forest_materials_policy_jp.pdf</t>
    <phoneticPr fontId="5"/>
  </si>
  <si>
    <t>責任ある原材料調達</t>
    <rPh sb="0" eb="2">
      <t>セキニン</t>
    </rPh>
    <rPh sb="4" eb="9">
      <t>ゲンザイリョウチョウタツ</t>
    </rPh>
    <phoneticPr fontId="5"/>
  </si>
  <si>
    <t>https://www.fastretailing.com/jp/sustainability/products/procurement.html　</t>
    <phoneticPr fontId="5"/>
  </si>
  <si>
    <t>E-02 CDPへの対応・評価</t>
    <rPh sb="10" eb="12">
      <t>タイオウ</t>
    </rPh>
    <rPh sb="13" eb="15">
      <t>ヒョウカ</t>
    </rPh>
    <phoneticPr fontId="5"/>
  </si>
  <si>
    <t>2018年</t>
    <rPh sb="4" eb="5">
      <t>ネン</t>
    </rPh>
    <phoneticPr fontId="5"/>
  </si>
  <si>
    <t>2019年</t>
    <rPh sb="4" eb="5">
      <t>ネン</t>
    </rPh>
    <phoneticPr fontId="5"/>
  </si>
  <si>
    <t>2020年</t>
    <rPh sb="4" eb="5">
      <t>ネン</t>
    </rPh>
    <phoneticPr fontId="5"/>
  </si>
  <si>
    <t>2021年</t>
    <rPh sb="4" eb="5">
      <t>ネン</t>
    </rPh>
    <phoneticPr fontId="5"/>
  </si>
  <si>
    <t>2022年</t>
    <rPh sb="4" eb="5">
      <t>ネン</t>
    </rPh>
    <phoneticPr fontId="5"/>
  </si>
  <si>
    <t>2023年</t>
    <rPh sb="4" eb="5">
      <t>ネン</t>
    </rPh>
    <phoneticPr fontId="5"/>
  </si>
  <si>
    <t>気候変動</t>
    <rPh sb="0" eb="2">
      <t>キコウ</t>
    </rPh>
    <rPh sb="2" eb="4">
      <t>ヘンドウ</t>
    </rPh>
    <phoneticPr fontId="5"/>
  </si>
  <si>
    <t>B</t>
    <phoneticPr fontId="5"/>
  </si>
  <si>
    <t>A-</t>
    <phoneticPr fontId="5"/>
  </si>
  <si>
    <t>A</t>
    <phoneticPr fontId="5"/>
  </si>
  <si>
    <t>水</t>
    <rPh sb="0" eb="1">
      <t>ミズ</t>
    </rPh>
    <phoneticPr fontId="5"/>
  </si>
  <si>
    <t>C</t>
    <phoneticPr fontId="5"/>
  </si>
  <si>
    <t>森林（木材）</t>
    <rPh sb="0" eb="2">
      <t>シンリン</t>
    </rPh>
    <rPh sb="3" eb="5">
      <t>モクザイ</t>
    </rPh>
    <phoneticPr fontId="5"/>
  </si>
  <si>
    <t>F</t>
    <phoneticPr fontId="5"/>
  </si>
  <si>
    <t>B-</t>
    <phoneticPr fontId="5"/>
  </si>
  <si>
    <t>サプライヤーエンゲージメント</t>
    <phoneticPr fontId="5"/>
  </si>
  <si>
    <t>気候変動への対応</t>
    <rPh sb="0" eb="2">
      <t>キコウ</t>
    </rPh>
    <rPh sb="2" eb="4">
      <t>ヘンドウ</t>
    </rPh>
    <rPh sb="6" eb="8">
      <t>タイオウ</t>
    </rPh>
    <phoneticPr fontId="38"/>
  </si>
  <si>
    <r>
      <t>E-03 温室効果ガス排出量（スコープ1・2）の推移（店舗・オフィス）［単位：t-CO</t>
    </r>
    <r>
      <rPr>
        <b/>
        <vertAlign val="subscript"/>
        <sz val="10"/>
        <rFont val="Meiryo UI"/>
        <family val="2"/>
        <charset val="128"/>
      </rPr>
      <t>2</t>
    </r>
    <r>
      <rPr>
        <b/>
        <sz val="10"/>
        <rFont val="Meiryo UI"/>
        <family val="2"/>
        <charset val="128"/>
      </rPr>
      <t>e]</t>
    </r>
    <rPh sb="27" eb="29">
      <t>テンポ</t>
    </rPh>
    <rPh sb="36" eb="38">
      <t xml:space="preserve">タンイ </t>
    </rPh>
    <phoneticPr fontId="5"/>
  </si>
  <si>
    <t>目標</t>
    <rPh sb="0" eb="2">
      <t>モクヒョウ</t>
    </rPh>
    <phoneticPr fontId="5"/>
  </si>
  <si>
    <t>2030年８月期までに温室効果ガス排出量を2019年８月期比で90%削減</t>
    <rPh sb="6" eb="8">
      <t>ガツキ</t>
    </rPh>
    <rPh sb="27" eb="29">
      <t>ガツキ</t>
    </rPh>
    <phoneticPr fontId="5"/>
  </si>
  <si>
    <t>2019年8月期</t>
    <phoneticPr fontId="5"/>
  </si>
  <si>
    <t>2020年8月期</t>
    <phoneticPr fontId="5"/>
  </si>
  <si>
    <t>2021年8月期</t>
    <phoneticPr fontId="5"/>
  </si>
  <si>
    <t>2022年8月期</t>
    <phoneticPr fontId="5"/>
  </si>
  <si>
    <t>スコープ１</t>
    <phoneticPr fontId="5"/>
  </si>
  <si>
    <t>スコープ２（ロケーションベース）</t>
    <phoneticPr fontId="5"/>
  </si>
  <si>
    <r>
      <t>スコープ２（マーケットベース）</t>
    </r>
    <r>
      <rPr>
        <vertAlign val="superscript"/>
        <sz val="10"/>
        <color theme="1"/>
        <rFont val="Meiryo UI"/>
        <family val="3"/>
        <charset val="128"/>
      </rPr>
      <t>*1</t>
    </r>
    <phoneticPr fontId="5"/>
  </si>
  <si>
    <t>2019年８月期比</t>
    <rPh sb="4" eb="5">
      <t>ネン</t>
    </rPh>
    <rPh sb="6" eb="8">
      <t>ガツキ</t>
    </rPh>
    <rPh sb="8" eb="9">
      <t>ヒ</t>
    </rPh>
    <phoneticPr fontId="5"/>
  </si>
  <si>
    <t>-</t>
    <phoneticPr fontId="5"/>
  </si>
  <si>
    <t>出典：</t>
    <rPh sb="0" eb="2">
      <t>シュッテン</t>
    </rPh>
    <phoneticPr fontId="5"/>
  </si>
  <si>
    <t>https://www.fastretailing.com/jp/sustainability/environment/climatechange.html　　</t>
    <phoneticPr fontId="5"/>
  </si>
  <si>
    <r>
      <t>E-04 温室効果ガス排出量（スコープ3） 排出量の推移（サプライチェーン）［単位：t-CO</t>
    </r>
    <r>
      <rPr>
        <b/>
        <vertAlign val="subscript"/>
        <sz val="10"/>
        <rFont val="Meiryo UI"/>
        <family val="2"/>
        <charset val="128"/>
      </rPr>
      <t>2</t>
    </r>
    <r>
      <rPr>
        <b/>
        <sz val="10"/>
        <rFont val="Meiryo UI"/>
        <family val="2"/>
        <charset val="128"/>
      </rPr>
      <t>e］</t>
    </r>
    <rPh sb="5" eb="9">
      <t>オンシツコウカ</t>
    </rPh>
    <rPh sb="11" eb="14">
      <t>ハイシュツリョウ</t>
    </rPh>
    <rPh sb="39" eb="41">
      <t xml:space="preserve">タンイ </t>
    </rPh>
    <phoneticPr fontId="5"/>
  </si>
  <si>
    <t xml:space="preserve"> 2030年８月期までに温室効果ガス排出量を2019年８月期比で20%削減
（対象: ユニクロ・ジーユー、カテゴリ１のうち、商品の原材料生産・素材生産・縫製に関わる排出量）</t>
    <rPh sb="7" eb="9">
      <t>ガツキ</t>
    </rPh>
    <rPh sb="28" eb="30">
      <t>ガツキ</t>
    </rPh>
    <rPh sb="39" eb="41">
      <t>タイショウ</t>
    </rPh>
    <rPh sb="84" eb="85">
      <t>リョウ</t>
    </rPh>
    <phoneticPr fontId="5"/>
  </si>
  <si>
    <t>2019年8月期</t>
    <phoneticPr fontId="38"/>
  </si>
  <si>
    <t>2020年8月期</t>
    <phoneticPr fontId="38"/>
  </si>
  <si>
    <t>2021年8月期</t>
    <phoneticPr fontId="38"/>
  </si>
  <si>
    <r>
      <t>2022年8月期</t>
    </r>
    <r>
      <rPr>
        <vertAlign val="superscript"/>
        <sz val="10"/>
        <rFont val="Meiryo UI"/>
        <family val="3"/>
        <charset val="128"/>
      </rPr>
      <t>*2</t>
    </r>
    <phoneticPr fontId="38"/>
  </si>
  <si>
    <r>
      <t>1. 購入した製品・サービス</t>
    </r>
    <r>
      <rPr>
        <vertAlign val="superscript"/>
        <sz val="10"/>
        <color theme="1"/>
        <rFont val="Meiryo UI"/>
        <family val="3"/>
        <charset val="128"/>
      </rPr>
      <t>*1</t>
    </r>
    <phoneticPr fontId="5"/>
  </si>
  <si>
    <r>
      <t>カテゴリ１のうち、商品の原材料生産・素材生産・縫製に関わる排出量（ユニクロ・ジーユー、2030年８月期目標対象範囲）</t>
    </r>
    <r>
      <rPr>
        <vertAlign val="superscript"/>
        <sz val="10"/>
        <color theme="1"/>
        <rFont val="Meiryo UI"/>
        <family val="3"/>
        <charset val="128"/>
      </rPr>
      <t>★</t>
    </r>
    <rPh sb="49" eb="51">
      <t>ガツキ</t>
    </rPh>
    <phoneticPr fontId="5"/>
  </si>
  <si>
    <t>2019年８月期比</t>
    <rPh sb="6" eb="8">
      <t>ガツキ</t>
    </rPh>
    <phoneticPr fontId="5"/>
  </si>
  <si>
    <t>-</t>
    <phoneticPr fontId="38"/>
  </si>
  <si>
    <t>2. 資本財（対象外）</t>
    <rPh sb="7" eb="10">
      <t>タイショウガイ</t>
    </rPh>
    <phoneticPr fontId="5"/>
  </si>
  <si>
    <t>3. 燃料・エネルギー関連の活動
（スコープ１またはスコープ２に含まれないもの）</t>
    <phoneticPr fontId="5"/>
  </si>
  <si>
    <t>4. 上流の輸送・流通</t>
    <phoneticPr fontId="5"/>
  </si>
  <si>
    <t>5. 事業において発生した廃棄物</t>
    <phoneticPr fontId="5"/>
  </si>
  <si>
    <t>6. 出張</t>
    <rPh sb="3" eb="5">
      <t>シュッチョウ</t>
    </rPh>
    <phoneticPr fontId="5"/>
  </si>
  <si>
    <t>7. 従業員の通勤</t>
    <phoneticPr fontId="5"/>
  </si>
  <si>
    <t>8. 上流のリース資産（スコープ１・２で計上）</t>
    <phoneticPr fontId="5"/>
  </si>
  <si>
    <t>9. 下流の輸送・流通（カテゴリ4 上流の輸送・流通で計上）</t>
    <phoneticPr fontId="5"/>
  </si>
  <si>
    <t>10. 販売した製品の加工（対象外）</t>
    <phoneticPr fontId="5"/>
  </si>
  <si>
    <t>11. 販売した製品の使用（対象外）</t>
    <phoneticPr fontId="5"/>
  </si>
  <si>
    <t>12. 販売した製品の使用後処理</t>
    <phoneticPr fontId="5"/>
  </si>
  <si>
    <t>13. 下流のリース資産（対象外）</t>
    <phoneticPr fontId="5"/>
  </si>
  <si>
    <t>14. フランチャイズ</t>
    <phoneticPr fontId="5"/>
  </si>
  <si>
    <t>15. 投資（対象外）</t>
    <rPh sb="7" eb="10">
      <t>タイショウガイ</t>
    </rPh>
    <phoneticPr fontId="5"/>
  </si>
  <si>
    <t>エネルギー効率の向上</t>
    <rPh sb="5" eb="7">
      <t>コウリツ</t>
    </rPh>
    <rPh sb="8" eb="10">
      <t>コウジョウ</t>
    </rPh>
    <phoneticPr fontId="38"/>
  </si>
  <si>
    <r>
      <t>E-05 エネルギー使用量の推移 [単位: m</t>
    </r>
    <r>
      <rPr>
        <b/>
        <vertAlign val="superscript"/>
        <sz val="10"/>
        <rFont val="Meiryo UI"/>
        <family val="3"/>
        <charset val="128"/>
      </rPr>
      <t>3</t>
    </r>
    <r>
      <rPr>
        <b/>
        <sz val="10"/>
        <rFont val="Meiryo UI"/>
        <family val="2"/>
        <charset val="128"/>
      </rPr>
      <t>, kWh]</t>
    </r>
    <rPh sb="10" eb="13">
      <t>シヨウリョウ</t>
    </rPh>
    <rPh sb="14" eb="16">
      <t>スイイ</t>
    </rPh>
    <rPh sb="18" eb="20">
      <t>タンイ</t>
    </rPh>
    <phoneticPr fontId="5"/>
  </si>
  <si>
    <t>2030年８月期までにファーストリテイリンググループの全世界の店舗と主要オフィスで使用する電力を、再生可能エネルギー100%調達に切り替える</t>
    <rPh sb="6" eb="8">
      <t>ガツキ</t>
    </rPh>
    <rPh sb="62" eb="64">
      <t>チョウタツ</t>
    </rPh>
    <rPh sb="65" eb="66">
      <t>キ</t>
    </rPh>
    <rPh sb="67" eb="68">
      <t>カ</t>
    </rPh>
    <phoneticPr fontId="5"/>
  </si>
  <si>
    <t>小項目</t>
    <rPh sb="0" eb="3">
      <t>ショウコウモク</t>
    </rPh>
    <phoneticPr fontId="5"/>
  </si>
  <si>
    <t>対象範囲</t>
    <rPh sb="0" eb="2">
      <t>タイショウ</t>
    </rPh>
    <rPh sb="2" eb="4">
      <t>ハンイ</t>
    </rPh>
    <phoneticPr fontId="5"/>
  </si>
  <si>
    <t>単位</t>
    <rPh sb="0" eb="2">
      <t>タンイ</t>
    </rPh>
    <phoneticPr fontId="5"/>
  </si>
  <si>
    <t>2019年8月期</t>
    <rPh sb="4" eb="5">
      <t>ネン</t>
    </rPh>
    <rPh sb="6" eb="7">
      <t>ガツ</t>
    </rPh>
    <rPh sb="7" eb="8">
      <t>キ</t>
    </rPh>
    <phoneticPr fontId="5"/>
  </si>
  <si>
    <t>2020年8月期</t>
    <rPh sb="4" eb="5">
      <t>ネン</t>
    </rPh>
    <rPh sb="6" eb="7">
      <t>ガツ</t>
    </rPh>
    <rPh sb="7" eb="8">
      <t>キ</t>
    </rPh>
    <phoneticPr fontId="5"/>
  </si>
  <si>
    <t>2021年8月期</t>
    <rPh sb="4" eb="5">
      <t>ネン</t>
    </rPh>
    <rPh sb="6" eb="7">
      <t>ガツ</t>
    </rPh>
    <rPh sb="7" eb="8">
      <t>キ</t>
    </rPh>
    <phoneticPr fontId="5"/>
  </si>
  <si>
    <t>2022年8月期</t>
    <rPh sb="4" eb="5">
      <t>ネン</t>
    </rPh>
    <rPh sb="6" eb="7">
      <t>ガツ</t>
    </rPh>
    <rPh sb="7" eb="8">
      <t>キ</t>
    </rPh>
    <phoneticPr fontId="5"/>
  </si>
  <si>
    <r>
      <t xml:space="preserve">自社 </t>
    </r>
    <r>
      <rPr>
        <vertAlign val="superscript"/>
        <sz val="10"/>
        <rFont val="Meiryo UI"/>
        <family val="3"/>
        <charset val="128"/>
      </rPr>
      <t>★</t>
    </r>
    <phoneticPr fontId="38"/>
  </si>
  <si>
    <t>ガス使用量</t>
    <rPh sb="2" eb="5">
      <t>シヨウリョウ</t>
    </rPh>
    <phoneticPr fontId="38"/>
  </si>
  <si>
    <t>ファーストリテイリング</t>
    <phoneticPr fontId="38"/>
  </si>
  <si>
    <r>
      <t>m</t>
    </r>
    <r>
      <rPr>
        <vertAlign val="superscript"/>
        <sz val="10"/>
        <rFont val="Meiryo UI"/>
        <family val="3"/>
        <charset val="128"/>
      </rPr>
      <t>3</t>
    </r>
    <phoneticPr fontId="38"/>
  </si>
  <si>
    <r>
      <t>1,923,305</t>
    </r>
    <r>
      <rPr>
        <sz val="10"/>
        <rFont val="游明朝"/>
        <family val="1"/>
        <charset val="128"/>
      </rPr>
      <t> </t>
    </r>
  </si>
  <si>
    <t>電気使用量</t>
    <rPh sb="0" eb="2">
      <t>デンキ</t>
    </rPh>
    <rPh sb="2" eb="5">
      <t>シヨウリョウ</t>
    </rPh>
    <phoneticPr fontId="38"/>
  </si>
  <si>
    <t>kWh</t>
    <phoneticPr fontId="38"/>
  </si>
  <si>
    <t>再生可能エネルギー調達量</t>
    <rPh sb="0" eb="4">
      <t>サイセイカノウ</t>
    </rPh>
    <rPh sb="9" eb="12">
      <t>チョウタツリョウ</t>
    </rPh>
    <phoneticPr fontId="38"/>
  </si>
  <si>
    <t>-</t>
  </si>
  <si>
    <t>電気使用量に対する再生可能エネルギーの調達割合</t>
    <rPh sb="0" eb="2">
      <t>デンキ</t>
    </rPh>
    <rPh sb="2" eb="5">
      <t>シヨウリョウ</t>
    </rPh>
    <rPh sb="6" eb="7">
      <t>タイ</t>
    </rPh>
    <rPh sb="9" eb="11">
      <t>サイセイ</t>
    </rPh>
    <rPh sb="11" eb="13">
      <t>カノウ</t>
    </rPh>
    <rPh sb="19" eb="21">
      <t>チョウタツ</t>
    </rPh>
    <rPh sb="21" eb="23">
      <t>ワリアイ</t>
    </rPh>
    <phoneticPr fontId="5"/>
  </si>
  <si>
    <t>%</t>
    <phoneticPr fontId="5"/>
  </si>
  <si>
    <t>水資源の管理</t>
    <phoneticPr fontId="38"/>
  </si>
  <si>
    <r>
      <t>E-06 水使用量の推移［単位：m</t>
    </r>
    <r>
      <rPr>
        <b/>
        <vertAlign val="superscript"/>
        <sz val="10"/>
        <rFont val="Meiryo UI"/>
        <family val="2"/>
        <charset val="128"/>
      </rPr>
      <t>3</t>
    </r>
    <r>
      <rPr>
        <b/>
        <sz val="10"/>
        <rFont val="Meiryo UI"/>
        <family val="2"/>
        <charset val="128"/>
      </rPr>
      <t>］</t>
    </r>
    <rPh sb="13" eb="15">
      <t xml:space="preserve">タンイ </t>
    </rPh>
    <phoneticPr fontId="5"/>
  </si>
  <si>
    <r>
      <t>水消費量の上位80％を占める縫製・素材工場について、取引先ごとに目標を設定し、2025年12月末までに、各工場の単位当たり</t>
    </r>
    <r>
      <rPr>
        <b/>
        <vertAlign val="superscript"/>
        <sz val="10"/>
        <color theme="1"/>
        <rFont val="Meiryo UI"/>
        <family val="3"/>
        <charset val="128"/>
      </rPr>
      <t>*1</t>
    </r>
    <r>
      <rPr>
        <b/>
        <sz val="10"/>
        <color theme="1"/>
        <rFont val="Meiryo UI"/>
        <family val="3"/>
        <charset val="128"/>
      </rPr>
      <t>水使用量の10%削減（2020年比）をめざす</t>
    </r>
    <rPh sb="46" eb="48">
      <t>ガツマツ</t>
    </rPh>
    <phoneticPr fontId="5"/>
  </si>
  <si>
    <t>2022年実績</t>
    <rPh sb="4" eb="5">
      <t>ネン</t>
    </rPh>
    <rPh sb="5" eb="7">
      <t>ジッセキ</t>
    </rPh>
    <phoneticPr fontId="5"/>
  </si>
  <si>
    <t>対象の工場のうち、49％の工場が上記目標を達成</t>
    <rPh sb="0" eb="2">
      <t>タイショウ</t>
    </rPh>
    <rPh sb="3" eb="5">
      <t>コウジョウ</t>
    </rPh>
    <rPh sb="13" eb="15">
      <t>コウジョウ</t>
    </rPh>
    <rPh sb="16" eb="18">
      <t>ジョウキ</t>
    </rPh>
    <rPh sb="18" eb="20">
      <t>モクヒョウ</t>
    </rPh>
    <rPh sb="21" eb="23">
      <t>タッセイ</t>
    </rPh>
    <phoneticPr fontId="5"/>
  </si>
  <si>
    <t>小項目</t>
    <rPh sb="0" eb="3">
      <t>ショウコウモク</t>
    </rPh>
    <phoneticPr fontId="38"/>
  </si>
  <si>
    <t>対象範囲</t>
    <rPh sb="0" eb="2">
      <t>タイショウ</t>
    </rPh>
    <rPh sb="2" eb="4">
      <t>ハンイ</t>
    </rPh>
    <phoneticPr fontId="38"/>
  </si>
  <si>
    <t>単位</t>
    <rPh sb="0" eb="2">
      <t>タンイ</t>
    </rPh>
    <phoneticPr fontId="38"/>
  </si>
  <si>
    <t>2019年8月期</t>
    <rPh sb="4" eb="5">
      <t>ネン</t>
    </rPh>
    <rPh sb="6" eb="7">
      <t>ガツ</t>
    </rPh>
    <rPh sb="7" eb="8">
      <t>キ</t>
    </rPh>
    <phoneticPr fontId="38"/>
  </si>
  <si>
    <t>2020年8月期</t>
    <rPh sb="4" eb="5">
      <t>ネン</t>
    </rPh>
    <rPh sb="6" eb="7">
      <t>ガツ</t>
    </rPh>
    <rPh sb="7" eb="8">
      <t>キ</t>
    </rPh>
    <phoneticPr fontId="38"/>
  </si>
  <si>
    <t>2021年8月期</t>
    <rPh sb="4" eb="5">
      <t>ネン</t>
    </rPh>
    <rPh sb="6" eb="7">
      <t>ガツ</t>
    </rPh>
    <rPh sb="7" eb="8">
      <t>キ</t>
    </rPh>
    <phoneticPr fontId="38"/>
  </si>
  <si>
    <t>2022年8月期</t>
    <rPh sb="4" eb="5">
      <t>ネン</t>
    </rPh>
    <rPh sb="6" eb="7">
      <t>ガツ</t>
    </rPh>
    <rPh sb="7" eb="8">
      <t>キ</t>
    </rPh>
    <phoneticPr fontId="38"/>
  </si>
  <si>
    <t>2023年8月期</t>
    <rPh sb="4" eb="5">
      <t>ネン</t>
    </rPh>
    <rPh sb="6" eb="7">
      <t>ガツ</t>
    </rPh>
    <rPh sb="7" eb="8">
      <t>キ</t>
    </rPh>
    <phoneticPr fontId="38"/>
  </si>
  <si>
    <t>自社</t>
    <rPh sb="0" eb="2">
      <t>ジシャ</t>
    </rPh>
    <phoneticPr fontId="38"/>
  </si>
  <si>
    <t>水使用量</t>
    <rPh sb="0" eb="1">
      <t>ミズ</t>
    </rPh>
    <rPh sb="1" eb="4">
      <t>シヨウリョウ</t>
    </rPh>
    <phoneticPr fontId="38"/>
  </si>
  <si>
    <t>本社：山口本社と六本木本部と有明本部</t>
    <phoneticPr fontId="38"/>
  </si>
  <si>
    <t>サプライチェーン</t>
    <phoneticPr fontId="38"/>
  </si>
  <si>
    <r>
      <t>水使用量</t>
    </r>
    <r>
      <rPr>
        <vertAlign val="superscript"/>
        <sz val="10"/>
        <rFont val="Meiryo UI"/>
        <family val="3"/>
        <charset val="128"/>
      </rPr>
      <t>*2</t>
    </r>
    <rPh sb="0" eb="1">
      <t>ミズ</t>
    </rPh>
    <rPh sb="1" eb="4">
      <t>シヨウリョウ</t>
    </rPh>
    <phoneticPr fontId="38"/>
  </si>
  <si>
    <t>ユニクロ・ジーユー縫製工場・素材工場</t>
    <phoneticPr fontId="38"/>
  </si>
  <si>
    <t>対象</t>
    <rPh sb="0" eb="2">
      <t>タイショウ</t>
    </rPh>
    <phoneticPr fontId="5"/>
  </si>
  <si>
    <t>2020年1月-12月</t>
    <rPh sb="4" eb="5">
      <t>ネン</t>
    </rPh>
    <rPh sb="6" eb="7">
      <t>ガツ</t>
    </rPh>
    <rPh sb="10" eb="11">
      <t>ガツ</t>
    </rPh>
    <phoneticPr fontId="38"/>
  </si>
  <si>
    <t>2021年1月-12月</t>
    <rPh sb="4" eb="5">
      <t>ネン</t>
    </rPh>
    <rPh sb="6" eb="7">
      <t>ガツ</t>
    </rPh>
    <rPh sb="10" eb="11">
      <t>ガツ</t>
    </rPh>
    <phoneticPr fontId="38"/>
  </si>
  <si>
    <t>2022年1月-12月</t>
    <rPh sb="4" eb="5">
      <t>ネン</t>
    </rPh>
    <rPh sb="6" eb="7">
      <t>ガツ</t>
    </rPh>
    <rPh sb="10" eb="11">
      <t>ガツ</t>
    </rPh>
    <phoneticPr fontId="38"/>
  </si>
  <si>
    <t>縫製工場</t>
    <phoneticPr fontId="38"/>
  </si>
  <si>
    <t>素材工場*3</t>
    <rPh sb="0" eb="2">
      <t>ソザイ</t>
    </rPh>
    <phoneticPr fontId="38"/>
  </si>
  <si>
    <t xml:space="preserve">
</t>
    <phoneticPr fontId="38"/>
  </si>
  <si>
    <t>*1 単位当たりとは、生産量一単位当たりを指します。生産量は、kg、m、製品点数（pcs）などで把握されます</t>
    <phoneticPr fontId="5"/>
  </si>
  <si>
    <t>*2 アパレル業界標準の工場環境影響評価ツールであるHigg Facility Environmental Module (Higg FEM)に各工場が報告した数値に基づき、一部推計し算出しています</t>
    <phoneticPr fontId="5"/>
  </si>
  <si>
    <t>*3 2021年まではユニクロ素材工場のみ、2022年からはユニクロ・ジーユー素材工場</t>
    <phoneticPr fontId="5"/>
  </si>
  <si>
    <t>出典：</t>
    <phoneticPr fontId="5"/>
  </si>
  <si>
    <t>重点領域 3</t>
    <rPh sb="0" eb="4">
      <t>ジュウテンリョウイキ</t>
    </rPh>
    <phoneticPr fontId="5"/>
  </si>
  <si>
    <t>廃棄物管理と資源効率の向上</t>
    <rPh sb="0" eb="5">
      <t>ハイキブツカンリ</t>
    </rPh>
    <rPh sb="6" eb="10">
      <t>シゲンコウリツ</t>
    </rPh>
    <rPh sb="11" eb="13">
      <t>コウジョウ</t>
    </rPh>
    <phoneticPr fontId="38"/>
  </si>
  <si>
    <t>E-07a 廃棄物排出量の推移［単位：トン］</t>
    <rPh sb="6" eb="9">
      <t>ハイキブツ</t>
    </rPh>
    <rPh sb="9" eb="12">
      <t>ハイシュツリョウ</t>
    </rPh>
    <rPh sb="16" eb="18">
      <t xml:space="preserve">タンイ </t>
    </rPh>
    <phoneticPr fontId="5"/>
  </si>
  <si>
    <t>お客様へ商品をお届けする過程で使用する商品パッケージ、輸送途中の段ボールやビニール袋、ハンガーなどの資材の削減・切り替え・再利用・リサイクルを通して、廃棄物を削減し、早期に埋め立て処分ゼロを実現する</t>
    <phoneticPr fontId="5"/>
  </si>
  <si>
    <t>分類</t>
    <rPh sb="0" eb="2">
      <t>ブンルイ</t>
    </rPh>
    <phoneticPr fontId="5"/>
  </si>
  <si>
    <t>2019年８月期</t>
    <rPh sb="6" eb="8">
      <t>ガツキ</t>
    </rPh>
    <phoneticPr fontId="5"/>
  </si>
  <si>
    <t>2020年８月期</t>
    <rPh sb="6" eb="8">
      <t>ガツキ</t>
    </rPh>
    <phoneticPr fontId="5"/>
  </si>
  <si>
    <t>2021年８月期</t>
    <phoneticPr fontId="5"/>
  </si>
  <si>
    <t>2022年８月期</t>
    <phoneticPr fontId="5"/>
  </si>
  <si>
    <t>2023年８月期</t>
    <phoneticPr fontId="5"/>
  </si>
  <si>
    <t>店舗</t>
  </si>
  <si>
    <t>国内ユニクロとジーユー</t>
    <phoneticPr fontId="5"/>
  </si>
  <si>
    <t>廃棄物排出量*1</t>
    <phoneticPr fontId="5"/>
  </si>
  <si>
    <t xml:space="preserve">トン
</t>
    <phoneticPr fontId="38"/>
  </si>
  <si>
    <t>廃プラスチック類</t>
  </si>
  <si>
    <t>廃棄物量(一部店舗実績値）</t>
    <rPh sb="5" eb="7">
      <t>イチブ</t>
    </rPh>
    <rPh sb="7" eb="12">
      <t>テンポジッセキチ</t>
    </rPh>
    <phoneticPr fontId="5"/>
  </si>
  <si>
    <t>リサイクル率(%)*2</t>
    <phoneticPr fontId="5"/>
  </si>
  <si>
    <t>廃棄物量(全店舗推計値）</t>
    <rPh sb="5" eb="8">
      <t>ゼンテンポ</t>
    </rPh>
    <rPh sb="8" eb="11">
      <t>スイケイチ</t>
    </rPh>
    <phoneticPr fontId="5"/>
  </si>
  <si>
    <t>*4</t>
    <phoneticPr fontId="5"/>
  </si>
  <si>
    <t>段ボール</t>
  </si>
  <si>
    <t>その他 *1</t>
    <rPh sb="2" eb="3">
      <t>タ</t>
    </rPh>
    <phoneticPr fontId="5"/>
  </si>
  <si>
    <t>合計（全店舗推計）</t>
    <phoneticPr fontId="5"/>
  </si>
  <si>
    <t>倉庫</t>
    <rPh sb="0" eb="2">
      <t>ソウコ</t>
    </rPh>
    <phoneticPr fontId="5"/>
  </si>
  <si>
    <t>国内FRグループ</t>
    <phoneticPr fontId="5"/>
  </si>
  <si>
    <t>廃棄物量</t>
    <phoneticPr fontId="5"/>
  </si>
  <si>
    <t>リサイクル率(%)*3</t>
    <phoneticPr fontId="5"/>
  </si>
  <si>
    <t>合計</t>
    <phoneticPr fontId="5"/>
  </si>
  <si>
    <t>本社</t>
    <phoneticPr fontId="5"/>
  </si>
  <si>
    <t>山口本社・六本木本部・有明本部</t>
    <phoneticPr fontId="5"/>
  </si>
  <si>
    <t>トン</t>
    <phoneticPr fontId="38"/>
  </si>
  <si>
    <t xml:space="preserve">*4 </t>
    <phoneticPr fontId="5"/>
  </si>
  <si>
    <t>*1 可燃物や混合廃棄物が含まれます</t>
    <rPh sb="3" eb="6">
      <t>カネンブツ</t>
    </rPh>
    <rPh sb="7" eb="12">
      <t>コンゴウハイキブツ</t>
    </rPh>
    <rPh sb="13" eb="14">
      <t>フク</t>
    </rPh>
    <phoneticPr fontId="5"/>
  </si>
  <si>
    <t>*2 有価物として売却している比率。集計範囲は実績値を特定できる店舗のみ</t>
    <rPh sb="18" eb="22">
      <t>シュウケイハンイ</t>
    </rPh>
    <rPh sb="23" eb="26">
      <t>ジッセキチ</t>
    </rPh>
    <rPh sb="27" eb="29">
      <t>トクテイ</t>
    </rPh>
    <rPh sb="32" eb="34">
      <t>テンポ</t>
    </rPh>
    <phoneticPr fontId="5"/>
  </si>
  <si>
    <t>*3 有価物として売却している比率</t>
    <phoneticPr fontId="5"/>
  </si>
  <si>
    <t>*4 精度向上を目的に対象廃棄物または算定方法を見直しました</t>
    <rPh sb="11" eb="13">
      <t>タイショウ</t>
    </rPh>
    <rPh sb="13" eb="16">
      <t>ハイキブツ</t>
    </rPh>
    <rPh sb="19" eb="21">
      <t>サンテイ</t>
    </rPh>
    <rPh sb="21" eb="23">
      <t>ホウホウ</t>
    </rPh>
    <rPh sb="24" eb="26">
      <t>ミナオ</t>
    </rPh>
    <phoneticPr fontId="5"/>
  </si>
  <si>
    <t xml:space="preserve">2021年1月-12月*2 </t>
    <rPh sb="3" eb="4">
      <t>ネン</t>
    </rPh>
    <rPh sb="5" eb="6">
      <t>ガツ</t>
    </rPh>
    <rPh sb="9" eb="10">
      <t>ガツ</t>
    </rPh>
    <phoneticPr fontId="38"/>
  </si>
  <si>
    <t>縫製工場：ユニクロ・ジーユー</t>
    <phoneticPr fontId="38"/>
  </si>
  <si>
    <t>廃棄物排出量*1</t>
    <rPh sb="0" eb="3">
      <t>ハイキブツ</t>
    </rPh>
    <rPh sb="3" eb="5">
      <t>ハイシュツ</t>
    </rPh>
    <phoneticPr fontId="38"/>
  </si>
  <si>
    <t>合計</t>
    <rPh sb="0" eb="2">
      <t>ゴウケイ</t>
    </rPh>
    <phoneticPr fontId="38"/>
  </si>
  <si>
    <t>うち、繊維系廃棄物排出量</t>
    <rPh sb="3" eb="5">
      <t>センイ</t>
    </rPh>
    <rPh sb="5" eb="6">
      <t>ケイ</t>
    </rPh>
    <rPh sb="6" eb="9">
      <t>ハイキブツ</t>
    </rPh>
    <rPh sb="9" eb="11">
      <t>ハイシュツ</t>
    </rPh>
    <rPh sb="11" eb="12">
      <t>リョウ</t>
    </rPh>
    <phoneticPr fontId="38"/>
  </si>
  <si>
    <t>素材工場：ユニクロ</t>
    <phoneticPr fontId="5"/>
  </si>
  <si>
    <t>　－</t>
    <phoneticPr fontId="5"/>
  </si>
  <si>
    <t>*1　アパレル業界標準の工場環境影響評価ツールであるHigg Facility Environmental Module (Higg FEM)に各工場が報告した数値に基づき、一部推計し算出しています</t>
    <rPh sb="12" eb="14">
      <t>コウジョウ</t>
    </rPh>
    <rPh sb="87" eb="89">
      <t>イチブ</t>
    </rPh>
    <rPh sb="89" eb="91">
      <t>スイケイ</t>
    </rPh>
    <rPh sb="92" eb="94">
      <t>サンシュツ</t>
    </rPh>
    <phoneticPr fontId="38"/>
  </si>
  <si>
    <t>*2  精度向上を目的に収集データの再見直しを行い、遡及修正しています</t>
    <rPh sb="4" eb="8">
      <t>セイドコウジョウ</t>
    </rPh>
    <rPh sb="9" eb="11">
      <t>モクテキ</t>
    </rPh>
    <rPh sb="12" eb="14">
      <t>シュウシュウ</t>
    </rPh>
    <rPh sb="18" eb="19">
      <t>サイ</t>
    </rPh>
    <rPh sb="19" eb="21">
      <t>ミナオ</t>
    </rPh>
    <rPh sb="23" eb="24">
      <t>オコナ</t>
    </rPh>
    <rPh sb="26" eb="30">
      <t>ソキュウシュウセイ</t>
    </rPh>
    <phoneticPr fontId="43"/>
  </si>
  <si>
    <t>E-07b リサイクル素材など温室効果ガス排出量の少ない素材の使用率［単位：%］</t>
    <rPh sb="11" eb="13">
      <t>ソザイ</t>
    </rPh>
    <rPh sb="15" eb="19">
      <t>オンシツコウカ</t>
    </rPh>
    <rPh sb="21" eb="24">
      <t>ハイシュツリョウ</t>
    </rPh>
    <rPh sb="25" eb="26">
      <t>スク</t>
    </rPh>
    <rPh sb="28" eb="30">
      <t>ソザイ</t>
    </rPh>
    <rPh sb="31" eb="34">
      <t>シヨウリツ</t>
    </rPh>
    <rPh sb="35" eb="37">
      <t xml:space="preserve">タンイ </t>
    </rPh>
    <phoneticPr fontId="5"/>
  </si>
  <si>
    <t>2030年８月期までに全使用素材の約50%をリサイクル素材など温室効果ガス排出量の少ない素材に切り替え</t>
    <rPh sb="6" eb="8">
      <t>ガツキ</t>
    </rPh>
    <rPh sb="31" eb="35">
      <t>オンシツコウカ</t>
    </rPh>
    <rPh sb="37" eb="40">
      <t>ハイシュツリョウ</t>
    </rPh>
    <rPh sb="41" eb="42">
      <t>スク</t>
    </rPh>
    <rPh sb="44" eb="46">
      <t>ソザイ</t>
    </rPh>
    <phoneticPr fontId="5"/>
  </si>
  <si>
    <t>全使用素材に対するリサイクル素材など温室効果ガス排出量の少ない素材の使用率</t>
    <phoneticPr fontId="5"/>
  </si>
  <si>
    <t>FRグループ</t>
    <phoneticPr fontId="5"/>
  </si>
  <si>
    <t>ポリエステル全使用量に対するリサイクルポリエステルの使用率</t>
    <rPh sb="6" eb="7">
      <t>ゼン</t>
    </rPh>
    <rPh sb="7" eb="9">
      <t>シヨウ</t>
    </rPh>
    <rPh sb="9" eb="10">
      <t>リョウ</t>
    </rPh>
    <rPh sb="11" eb="12">
      <t>タイ</t>
    </rPh>
    <rPh sb="26" eb="29">
      <t>シヨウリツ</t>
    </rPh>
    <phoneticPr fontId="5"/>
  </si>
  <si>
    <t>化学物質管理</t>
    <phoneticPr fontId="38"/>
  </si>
  <si>
    <t>E-08 有害化学物質排出ゼロ（ZDHC: Zero Discharge of Hazardous Chemicals）排水基準に対する遵守率の推移［単位：%］</t>
    <rPh sb="60" eb="62">
      <t>ハイスイ</t>
    </rPh>
    <rPh sb="62" eb="64">
      <t>キジュン</t>
    </rPh>
    <rPh sb="65" eb="66">
      <t>タイ</t>
    </rPh>
    <rPh sb="68" eb="70">
      <t>ジュンシュ</t>
    </rPh>
    <rPh sb="70" eb="71">
      <t>リツ</t>
    </rPh>
    <rPh sb="75" eb="77">
      <t xml:space="preserve">タンイ </t>
    </rPh>
    <phoneticPr fontId="5"/>
  </si>
  <si>
    <t>目標</t>
    <phoneticPr fontId="5"/>
  </si>
  <si>
    <r>
      <rPr>
        <b/>
        <sz val="10"/>
        <color theme="1"/>
        <rFont val="Calibri"/>
        <family val="3"/>
      </rPr>
      <t>2030</t>
    </r>
    <r>
      <rPr>
        <b/>
        <sz val="10"/>
        <color theme="1"/>
        <rFont val="Meiryo UI"/>
        <family val="3"/>
        <charset val="128"/>
      </rPr>
      <t>年12月末までに、商品や生産プロセスにおける有害化学物質汚染ゼロをめざす</t>
    </r>
    <rPh sb="7" eb="8">
      <t>ガツ</t>
    </rPh>
    <phoneticPr fontId="5"/>
  </si>
  <si>
    <t>2019年 (2019年1月-12月）</t>
    <rPh sb="4" eb="5">
      <t>ネン</t>
    </rPh>
    <rPh sb="11" eb="12">
      <t>ネン</t>
    </rPh>
    <rPh sb="13" eb="14">
      <t>ガツ</t>
    </rPh>
    <rPh sb="17" eb="18">
      <t>ガツ</t>
    </rPh>
    <phoneticPr fontId="38"/>
  </si>
  <si>
    <t>2020年 (2020年1月-12月）</t>
    <rPh sb="4" eb="5">
      <t>ネン</t>
    </rPh>
    <rPh sb="11" eb="12">
      <t>ネン</t>
    </rPh>
    <rPh sb="13" eb="14">
      <t>ガツ</t>
    </rPh>
    <rPh sb="17" eb="18">
      <t>ガツ</t>
    </rPh>
    <phoneticPr fontId="38"/>
  </si>
  <si>
    <t>2021年 (2021年1月-12月）</t>
    <phoneticPr fontId="5"/>
  </si>
  <si>
    <t>2022年 (2022年1月-12月）</t>
    <phoneticPr fontId="5"/>
  </si>
  <si>
    <t>2023年 (2023年1月-12月）</t>
    <phoneticPr fontId="5"/>
  </si>
  <si>
    <t>ZDHC排水基準に対する遵守率</t>
    <phoneticPr fontId="38"/>
  </si>
  <si>
    <t>対象範囲</t>
    <rPh sb="0" eb="4">
      <t>タイショウハンイ</t>
    </rPh>
    <phoneticPr fontId="5"/>
  </si>
  <si>
    <t>ユニクロの主要縫製・素材工場
ジーユーの一部素材工場</t>
    <phoneticPr fontId="5"/>
  </si>
  <si>
    <t>ユニクロの主要縫製・素材工場
ジーユーの主要縫製工場と一部の素材工場</t>
    <phoneticPr fontId="5"/>
  </si>
  <si>
    <t>ファーストリテイリングの主要縫製工場
ユニクロ・ジーユーの主要素材工場</t>
    <phoneticPr fontId="5"/>
  </si>
  <si>
    <t>ファーストリテイリングの主要縫製・素材工場</t>
    <rPh sb="17" eb="19">
      <t>ソザイ</t>
    </rPh>
    <phoneticPr fontId="5"/>
  </si>
  <si>
    <t>ステークホルダーエンゲージメント</t>
    <phoneticPr fontId="38"/>
  </si>
  <si>
    <r>
      <t xml:space="preserve">E-09 Higg BRM </t>
    </r>
    <r>
      <rPr>
        <b/>
        <vertAlign val="superscript"/>
        <sz val="10"/>
        <rFont val="Meiryo UI"/>
        <family val="3"/>
        <charset val="128"/>
      </rPr>
      <t>*1</t>
    </r>
    <r>
      <rPr>
        <b/>
        <sz val="10"/>
        <rFont val="Meiryo UI"/>
        <family val="2"/>
        <charset val="128"/>
      </rPr>
      <t>(Brand &amp; Retail Module) 環境：目標とスコア</t>
    </r>
    <phoneticPr fontId="5"/>
  </si>
  <si>
    <r>
      <t>目標</t>
    </r>
    <r>
      <rPr>
        <b/>
        <vertAlign val="superscript"/>
        <sz val="10"/>
        <color theme="1"/>
        <rFont val="Meiryo UI"/>
        <family val="3"/>
        <charset val="128"/>
      </rPr>
      <t>*2</t>
    </r>
    <rPh sb="0" eb="2">
      <t>モクヒョウ</t>
    </rPh>
    <phoneticPr fontId="5"/>
  </si>
  <si>
    <t>BRM2024までに、総合スコアをBRM2020比で5%以上（総合スコア　77.7%以上）改善</t>
    <rPh sb="31" eb="33">
      <t>ソウゴウ</t>
    </rPh>
    <rPh sb="42" eb="44">
      <t>イジョウ</t>
    </rPh>
    <phoneticPr fontId="5"/>
  </si>
  <si>
    <t>BRM2020</t>
  </si>
  <si>
    <t>BRM2021</t>
  </si>
  <si>
    <t>2020年8月期</t>
    <rPh sb="4" eb="5">
      <t>ネン</t>
    </rPh>
    <rPh sb="6" eb="8">
      <t>ガツキ</t>
    </rPh>
    <phoneticPr fontId="5"/>
  </si>
  <si>
    <t>2021年8月期</t>
    <rPh sb="4" eb="5">
      <t>ネン</t>
    </rPh>
    <rPh sb="6" eb="8">
      <t>ガツキ</t>
    </rPh>
    <phoneticPr fontId="5"/>
  </si>
  <si>
    <t>総合スコア</t>
    <rPh sb="0" eb="2">
      <t>ソウゴウ</t>
    </rPh>
    <phoneticPr fontId="5"/>
  </si>
  <si>
    <t>カテゴリ―別スコア</t>
    <rPh sb="4" eb="6">
      <t>ーベツ</t>
    </rPh>
    <phoneticPr fontId="5"/>
  </si>
  <si>
    <t>マネジメントシステム</t>
    <phoneticPr fontId="5"/>
  </si>
  <si>
    <t>ブランド</t>
    <phoneticPr fontId="5"/>
  </si>
  <si>
    <t>店舗</t>
    <rPh sb="0" eb="2">
      <t>テンポ</t>
    </rPh>
    <phoneticPr fontId="5"/>
  </si>
  <si>
    <t>オフィス・物流など</t>
    <rPh sb="5" eb="7">
      <t>ブツリュウ</t>
    </rPh>
    <phoneticPr fontId="5"/>
  </si>
  <si>
    <t>*1　サステナブル・アパレル連合（SAC）が開発した、ブランドの環境・社会マネジメントシステムを評価するための業界標準ツール</t>
    <phoneticPr fontId="5"/>
  </si>
  <si>
    <t>*2　BRMの設計が大幅に変更された場合は、見直すこととします</t>
    <phoneticPr fontId="5"/>
  </si>
  <si>
    <t>社会データ</t>
    <phoneticPr fontId="5"/>
  </si>
  <si>
    <t>基本理念</t>
    <rPh sb="0" eb="4">
      <t>キホンリネン</t>
    </rPh>
    <phoneticPr fontId="5"/>
  </si>
  <si>
    <t>人権の尊重</t>
    <rPh sb="0" eb="2">
      <t>ジンケン</t>
    </rPh>
    <rPh sb="3" eb="5">
      <t>ソンチョウ</t>
    </rPh>
    <phoneticPr fontId="5"/>
  </si>
  <si>
    <t>https://www.fastretailing.com/jp/about/frway/humanrights.html</t>
    <phoneticPr fontId="5"/>
  </si>
  <si>
    <t>Lv1_重点領域</t>
    <rPh sb="4" eb="8">
      <t>ジュウテンリョウイキ</t>
    </rPh>
    <phoneticPr fontId="5"/>
  </si>
  <si>
    <t>Lv2_方針・取組</t>
    <rPh sb="4" eb="6">
      <t>ホウシン</t>
    </rPh>
    <rPh sb="7" eb="9">
      <t>トリクミ</t>
    </rPh>
    <phoneticPr fontId="5"/>
  </si>
  <si>
    <t>１. 商品と販売を通じた新たな価値創造</t>
    <phoneticPr fontId="5"/>
  </si>
  <si>
    <t>基本的な考え方</t>
    <rPh sb="0" eb="3">
      <t>キホンテキ</t>
    </rPh>
    <rPh sb="4" eb="5">
      <t>カンガ</t>
    </rPh>
    <rPh sb="6" eb="7">
      <t>カタ</t>
    </rPh>
    <phoneticPr fontId="5"/>
  </si>
  <si>
    <t>https://www.fastretailing.com/jp/sustainability/products/policy.html</t>
    <phoneticPr fontId="5"/>
  </si>
  <si>
    <t>１. 商品と販売を通じた新たな価値創造</t>
  </si>
  <si>
    <t>責任ある原材料調達</t>
    <rPh sb="4" eb="7">
      <t>ゲンザイリョウ</t>
    </rPh>
    <rPh sb="7" eb="9">
      <t>チョウタツ</t>
    </rPh>
    <phoneticPr fontId="5"/>
  </si>
  <si>
    <t>https://www.fastretailing.com/jp/sustainability/products/procurement.html</t>
    <phoneticPr fontId="5"/>
  </si>
  <si>
    <t>２. サプライチェーンの人権・労働環境の尊重</t>
  </si>
  <si>
    <t>サプライチェーンの人権・労働環境マネジメント</t>
    <phoneticPr fontId="5"/>
  </si>
  <si>
    <t>https://www.fastretailing.com/jp/sustainability/labor/management.html</t>
    <phoneticPr fontId="5"/>
  </si>
  <si>
    <t>社会への宣言</t>
    <phoneticPr fontId="5"/>
  </si>
  <si>
    <t>https://www.fastretailing.com/jp/sustainability/labor/statement.html</t>
    <phoneticPr fontId="5"/>
  </si>
  <si>
    <t>生産パートナーのモニタリングと評価</t>
    <phoneticPr fontId="5"/>
  </si>
  <si>
    <t>https://www.fastretailing.com/jp/sustainability/labor/partner.html</t>
    <phoneticPr fontId="5"/>
  </si>
  <si>
    <t>「ファーストリテイリンググループ　生産パートナー向けのコードオブコンダクト」
※以下を含む
(1)児童労働防止方針
(2)強制労働防止方針
(3)非差別およびハラスメント防止に関する方針</t>
    <rPh sb="40" eb="42">
      <t>イカ</t>
    </rPh>
    <rPh sb="43" eb="44">
      <t>フク</t>
    </rPh>
    <rPh sb="49" eb="53">
      <t>ジドウロウドウ</t>
    </rPh>
    <rPh sb="53" eb="57">
      <t>ボウシホウシン</t>
    </rPh>
    <rPh sb="61" eb="63">
      <t>キョウセイ</t>
    </rPh>
    <rPh sb="63" eb="69">
      <t>ロウドウボウシホウシン</t>
    </rPh>
    <rPh sb="73" eb="74">
      <t>ヒ</t>
    </rPh>
    <rPh sb="74" eb="76">
      <t>サベツ</t>
    </rPh>
    <rPh sb="85" eb="87">
      <t>ボウシ</t>
    </rPh>
    <rPh sb="88" eb="89">
      <t>カン</t>
    </rPh>
    <rPh sb="91" eb="93">
      <t>ホウシン</t>
    </rPh>
    <phoneticPr fontId="5"/>
  </si>
  <si>
    <t>https://www.fastretailing.com/jp/sustainability/labor/pdf/coc.pdf</t>
    <phoneticPr fontId="5"/>
  </si>
  <si>
    <t>ステークホルダーエンゲージメント</t>
    <phoneticPr fontId="5"/>
  </si>
  <si>
    <t>https://www.fastretailing.com/jp/sustainability/labor/engagement.html</t>
    <phoneticPr fontId="5"/>
  </si>
  <si>
    <t>「責任ある調達方針」</t>
    <phoneticPr fontId="5"/>
  </si>
  <si>
    <t>https://www.fastretailing.com/jp/sustainability/labor/purchasing.html</t>
    <phoneticPr fontId="5"/>
  </si>
  <si>
    <t>４. コミュニティとの共存・共栄</t>
  </si>
  <si>
    <t>「コミュニティエンゲージメント方針」</t>
    <phoneticPr fontId="5"/>
  </si>
  <si>
    <t>https://www.fastretailing.com/jp/sustainability/community/policy.html</t>
    <phoneticPr fontId="5"/>
  </si>
  <si>
    <t>コミュニティ支援</t>
    <phoneticPr fontId="5"/>
  </si>
  <si>
    <t>https://www.fastretailing.com/jp/sustainability/community/contribution.html</t>
    <phoneticPr fontId="5"/>
  </si>
  <si>
    <t>服を通じた社会貢献</t>
    <phoneticPr fontId="5"/>
  </si>
  <si>
    <t>https://www.fastretailing.com/jp/sustainability/community/donating_clothing.html</t>
    <phoneticPr fontId="5"/>
  </si>
  <si>
    <t>難民支援</t>
  </si>
  <si>
    <t>https://www.fastretailing.com/jp/sustainability/community/refugees.html</t>
    <phoneticPr fontId="5"/>
  </si>
  <si>
    <t>スポーツ・文化支援</t>
    <phoneticPr fontId="5"/>
  </si>
  <si>
    <t>https://www.fastretailing.com/jp/sustainability/community/sports_and_culture.html</t>
    <phoneticPr fontId="5"/>
  </si>
  <si>
    <t>５. 従業員の幸せ</t>
  </si>
  <si>
    <t>「従業員エンゲージメント方針」</t>
    <phoneticPr fontId="5"/>
  </si>
  <si>
    <t>https://www.fastretailing.com/jp/sustainability/employee/policy.html</t>
    <phoneticPr fontId="5"/>
  </si>
  <si>
    <t>「ファーストリテイリンググループ コードオブコンダクト」
※以下を含む
(1)従業員向けの行動規範
(2)結社の自由に関する方針
(3)団体交渉権に関する方針
(4)児童労働防止方針
(5)強制労働防止方針
(6)非差別およびハラスメント防止に関する方針
(7)労働安全衛生に関する方針
(8)人材開発方針</t>
    <rPh sb="30" eb="32">
      <t>イカ</t>
    </rPh>
    <rPh sb="33" eb="34">
      <t>フク</t>
    </rPh>
    <phoneticPr fontId="5"/>
  </si>
  <si>
    <t>https://www.fastretailing.com/jp/about/governance/frcoc.html#003</t>
    <phoneticPr fontId="5"/>
  </si>
  <si>
    <t>多様性の尊重</t>
    <rPh sb="0" eb="3">
      <t>タヨウセイ</t>
    </rPh>
    <rPh sb="4" eb="6">
      <t>ソンチョウ</t>
    </rPh>
    <phoneticPr fontId="5"/>
  </si>
  <si>
    <t>https://www.fastretailing.com/jp/sustainability/employee/diversity.html</t>
    <phoneticPr fontId="5"/>
  </si>
  <si>
    <t>人材確保と育成</t>
    <rPh sb="0" eb="4">
      <t>ジンザイカクホ</t>
    </rPh>
    <rPh sb="5" eb="7">
      <t>イクセイ</t>
    </rPh>
    <phoneticPr fontId="5"/>
  </si>
  <si>
    <t>https://www.fastretailing.com/jp/sustainability/employee/training.html</t>
    <phoneticPr fontId="5"/>
  </si>
  <si>
    <t>働きやすい職場</t>
    <phoneticPr fontId="5"/>
  </si>
  <si>
    <t>https://www.fastretailing.com/jp/sustainability/employee/workplace.html</t>
    <phoneticPr fontId="5"/>
  </si>
  <si>
    <t>「ファーストリテイリンググループ　安全衛生宣言」</t>
    <phoneticPr fontId="5"/>
  </si>
  <si>
    <t>https://www.fastretailing.com/jp/sustainability/employee/pdf/FastRetailingGroupHealthandSafetyDeclaration_jp.pdf</t>
    <phoneticPr fontId="5"/>
  </si>
  <si>
    <t>「ファーストリテイリンググループ　人権方針」
※以下を含む
(1)労働時間削減に関する方針</t>
    <rPh sb="24" eb="26">
      <t>イカ</t>
    </rPh>
    <rPh sb="27" eb="28">
      <t>フク</t>
    </rPh>
    <rPh sb="33" eb="35">
      <t>ロウドウ</t>
    </rPh>
    <rPh sb="35" eb="37">
      <t>ジカン</t>
    </rPh>
    <rPh sb="37" eb="39">
      <t>サクゲン</t>
    </rPh>
    <rPh sb="40" eb="41">
      <t>カン</t>
    </rPh>
    <rPh sb="43" eb="45">
      <t>ホウシン</t>
    </rPh>
    <phoneticPr fontId="5"/>
  </si>
  <si>
    <t>https://www.fastretailing.com/jp/about/frway/pdf/HumanRightsPolicy_jp.pdf</t>
    <phoneticPr fontId="5"/>
  </si>
  <si>
    <t>社会データ</t>
    <rPh sb="0" eb="2">
      <t>シャカイ</t>
    </rPh>
    <phoneticPr fontId="5"/>
  </si>
  <si>
    <r>
      <t>従業員数</t>
    </r>
    <r>
      <rPr>
        <b/>
        <vertAlign val="superscript"/>
        <sz val="10"/>
        <color theme="1"/>
        <rFont val="Meiryo UI"/>
        <family val="3"/>
        <charset val="128"/>
      </rPr>
      <t xml:space="preserve">*1 </t>
    </r>
    <r>
      <rPr>
        <b/>
        <sz val="10"/>
        <color theme="1"/>
        <rFont val="Meiryo UI"/>
        <family val="3"/>
        <charset val="128"/>
      </rPr>
      <t>［単位：人］</t>
    </r>
    <phoneticPr fontId="5"/>
  </si>
  <si>
    <t>取り組みおよびデータ</t>
    <phoneticPr fontId="5"/>
  </si>
  <si>
    <t>2019年8月期</t>
    <rPh sb="4" eb="5">
      <t>ネン</t>
    </rPh>
    <rPh sb="6" eb="8">
      <t>ガツキ</t>
    </rPh>
    <phoneticPr fontId="5"/>
  </si>
  <si>
    <t>2022年8月期</t>
    <rPh sb="4" eb="5">
      <t>ネン</t>
    </rPh>
    <rPh sb="6" eb="8">
      <t>ガツキ</t>
    </rPh>
    <phoneticPr fontId="5"/>
  </si>
  <si>
    <t>2023年8月期</t>
    <rPh sb="4" eb="5">
      <t>ネン</t>
    </rPh>
    <rPh sb="6" eb="8">
      <t>ガツキ</t>
    </rPh>
    <phoneticPr fontId="5"/>
  </si>
  <si>
    <t>国内ユニクロ事業</t>
    <rPh sb="0" eb="2">
      <t>コクナイ</t>
    </rPh>
    <rPh sb="6" eb="8">
      <t>ジギョウ</t>
    </rPh>
    <phoneticPr fontId="5"/>
  </si>
  <si>
    <r>
      <t>常勤雇用者</t>
    </r>
    <r>
      <rPr>
        <vertAlign val="superscript"/>
        <sz val="10"/>
        <color rgb="FF000000"/>
        <rFont val="Meiryo UI"/>
        <family val="3"/>
        <charset val="128"/>
      </rPr>
      <t>*2</t>
    </r>
    <rPh sb="0" eb="5">
      <t>ジョウキンコヨウシャ</t>
    </rPh>
    <phoneticPr fontId="5"/>
  </si>
  <si>
    <r>
      <t>パートアルバイト等</t>
    </r>
    <r>
      <rPr>
        <vertAlign val="superscript"/>
        <sz val="10"/>
        <color rgb="FF000000"/>
        <rFont val="Meiryo UI"/>
        <family val="3"/>
        <charset val="128"/>
      </rPr>
      <t>*3</t>
    </r>
    <rPh sb="8" eb="9">
      <t>トウ</t>
    </rPh>
    <phoneticPr fontId="5"/>
  </si>
  <si>
    <t>合計</t>
    <rPh sb="0" eb="2">
      <t>ゴウケイ</t>
    </rPh>
    <phoneticPr fontId="5"/>
  </si>
  <si>
    <t>その他事業　</t>
    <phoneticPr fontId="5"/>
  </si>
  <si>
    <r>
      <t>常勤雇用者</t>
    </r>
    <r>
      <rPr>
        <vertAlign val="superscript"/>
        <sz val="10"/>
        <color rgb="FF000000"/>
        <rFont val="Meiryo UI"/>
        <family val="3"/>
        <charset val="128"/>
      </rPr>
      <t>*2</t>
    </r>
    <phoneticPr fontId="5"/>
  </si>
  <si>
    <t>*1　従業者数はすべて期末の人数です</t>
    <phoneticPr fontId="5"/>
  </si>
  <si>
    <t>*2　常勤雇用者数は就業人員（執行役員、準社員及びアルバイト社員を除く。）であります</t>
    <phoneticPr fontId="5"/>
  </si>
  <si>
    <t>*3　パート・アルバイト数については、在籍する年間の平均人員により記載しております</t>
    <phoneticPr fontId="5"/>
  </si>
  <si>
    <t>https://www.fastretailing.com/jp/ir/library/factbook.html</t>
    <phoneticPr fontId="5"/>
  </si>
  <si>
    <t>採用した正社員の中途採用比率［単位：％］</t>
    <rPh sb="0" eb="2">
      <t>サイヨウ</t>
    </rPh>
    <rPh sb="4" eb="7">
      <t>セイシャイン</t>
    </rPh>
    <rPh sb="8" eb="10">
      <t>チュウト</t>
    </rPh>
    <rPh sb="10" eb="12">
      <t>サイヨウ</t>
    </rPh>
    <rPh sb="12" eb="14">
      <t>ヒリツ</t>
    </rPh>
    <rPh sb="15" eb="17">
      <t xml:space="preserve">タンイ </t>
    </rPh>
    <phoneticPr fontId="5"/>
  </si>
  <si>
    <t>2018年3月1日～2019年2月28日</t>
    <rPh sb="4" eb="5">
      <t>ネン</t>
    </rPh>
    <rPh sb="6" eb="7">
      <t>ガツ</t>
    </rPh>
    <rPh sb="7" eb="9">
      <t>ツイタチ</t>
    </rPh>
    <rPh sb="14" eb="15">
      <t>ネン</t>
    </rPh>
    <rPh sb="16" eb="17">
      <t>ガツ</t>
    </rPh>
    <rPh sb="19" eb="20">
      <t>ニチ</t>
    </rPh>
    <phoneticPr fontId="5"/>
  </si>
  <si>
    <t>2019年3月1日～2020年2月29日</t>
    <rPh sb="4" eb="5">
      <t>ネン</t>
    </rPh>
    <rPh sb="6" eb="7">
      <t>ガツ</t>
    </rPh>
    <rPh sb="7" eb="9">
      <t>ツイタチ</t>
    </rPh>
    <rPh sb="14" eb="15">
      <t>ネン</t>
    </rPh>
    <rPh sb="16" eb="17">
      <t>ガツ</t>
    </rPh>
    <rPh sb="19" eb="20">
      <t>ニチ</t>
    </rPh>
    <phoneticPr fontId="5"/>
  </si>
  <si>
    <t>2020年3月1日～2021年2月28日</t>
    <rPh sb="4" eb="5">
      <t>ネン</t>
    </rPh>
    <rPh sb="6" eb="7">
      <t>ガツ</t>
    </rPh>
    <rPh sb="7" eb="9">
      <t>ツイタチ</t>
    </rPh>
    <rPh sb="14" eb="15">
      <t>ネン</t>
    </rPh>
    <rPh sb="16" eb="17">
      <t>ガツ</t>
    </rPh>
    <rPh sb="19" eb="20">
      <t>ニチ</t>
    </rPh>
    <phoneticPr fontId="5"/>
  </si>
  <si>
    <t>2021年3月1日～2022年2月28日</t>
    <rPh sb="4" eb="5">
      <t>ネン</t>
    </rPh>
    <rPh sb="6" eb="7">
      <t>ガツ</t>
    </rPh>
    <rPh sb="7" eb="9">
      <t>ツイタチ</t>
    </rPh>
    <rPh sb="14" eb="15">
      <t>ネン</t>
    </rPh>
    <rPh sb="16" eb="17">
      <t>ガツ</t>
    </rPh>
    <rPh sb="19" eb="20">
      <t>ニチ</t>
    </rPh>
    <phoneticPr fontId="5"/>
  </si>
  <si>
    <t>2022年3月1日～2023年2月28日</t>
    <rPh sb="4" eb="5">
      <t>ネン</t>
    </rPh>
    <rPh sb="6" eb="7">
      <t>ガツ</t>
    </rPh>
    <rPh sb="7" eb="9">
      <t>ツイタチ</t>
    </rPh>
    <rPh sb="14" eb="15">
      <t>ネン</t>
    </rPh>
    <rPh sb="16" eb="17">
      <t>ガツ</t>
    </rPh>
    <rPh sb="19" eb="20">
      <t>ニチ</t>
    </rPh>
    <phoneticPr fontId="5"/>
  </si>
  <si>
    <t>国内FRグループ</t>
    <rPh sb="0" eb="2">
      <t>コクナイ</t>
    </rPh>
    <phoneticPr fontId="5"/>
  </si>
  <si>
    <t>採用した正社員の中途採用比率</t>
    <phoneticPr fontId="5"/>
  </si>
  <si>
    <t>重点領域１</t>
    <phoneticPr fontId="5"/>
  </si>
  <si>
    <t>お客様満足の追求</t>
    <phoneticPr fontId="5"/>
  </si>
  <si>
    <t>S-03　お客様満足度［単位：％］</t>
    <rPh sb="6" eb="8">
      <t>キャクサマ</t>
    </rPh>
    <rPh sb="8" eb="11">
      <t>マンゾクド</t>
    </rPh>
    <phoneticPr fontId="5"/>
  </si>
  <si>
    <t>ユニクロ (国内/海外）</t>
    <phoneticPr fontId="5"/>
  </si>
  <si>
    <t>お客様満足度*</t>
    <phoneticPr fontId="5"/>
  </si>
  <si>
    <t>*ユニクロでは、お客様に自社のウェブ上で店舗サービスに関する満足度を５段階で評価いただく顧客満足度の調査を実施しています</t>
    <phoneticPr fontId="5"/>
  </si>
  <si>
    <t>上記は「大変満足・満足」を回答されたお客様の割合です</t>
    <phoneticPr fontId="5"/>
  </si>
  <si>
    <t>https://www.fastretailing.com/jp/sustainability/products/customers.html</t>
    <phoneticPr fontId="5"/>
  </si>
  <si>
    <t>重点領域２</t>
    <rPh sb="0" eb="4">
      <t>ジュウテンリョウイキ</t>
    </rPh>
    <phoneticPr fontId="5"/>
  </si>
  <si>
    <t>生産パートナーの
モニタリングと評価</t>
    <phoneticPr fontId="5"/>
  </si>
  <si>
    <t>S-04a　サプライチェーンの透明性向上とトレーサビリティの確立</t>
    <phoneticPr fontId="5"/>
  </si>
  <si>
    <t>サプライチェーンの透明性を高め、原材料レベルまでトレーサビリティを確立。サプライチェーン全体における人権、労働環境、環境の問題を特定し、確実に是正する</t>
    <phoneticPr fontId="5"/>
  </si>
  <si>
    <t>対応状況*</t>
    <rPh sb="0" eb="4">
      <t>タイオウジョウキョウ</t>
    </rPh>
    <phoneticPr fontId="5"/>
  </si>
  <si>
    <t>・2017年から主要縫製工場のリストを公開し、2018年からは主要素材工場に開示を拡大。2022年３月には継続取引のある全縫製工場を開示</t>
    <phoneticPr fontId="5"/>
  </si>
  <si>
    <t>・持続可能なサプライチェーンを実現するために、生産の全工程で品質、調達、生産体制、環境・人権対応の自社基準を適用し、自社でサプライチェーン全体を管理することを目指している。これを実現するため、最終商品から原材料レベルまでサプライチェーン全体を可視化し、少数精鋭の生産パートナーへの取引集約化、主要原材料を自社指定農場・牧場・工場から調達する取り組みを推進
・ユニクロでは、2023年春夏シーズンから、全商品で原材料レベルまでの商流を把握すると同時に、綿商品の紡績工程のサプライヤーについて長期的な取引が可能なサプライヤーへの集約を推進</t>
    <rPh sb="144" eb="145">
      <t>カ</t>
    </rPh>
    <rPh sb="221" eb="223">
      <t>ドウジ</t>
    </rPh>
    <phoneticPr fontId="5"/>
  </si>
  <si>
    <t>・2023年8月末までに、縫製工場や主要素材工場だけではなく、ユニクロ綿商品の主要紡績工場とも「生産パートナー コードオブコンダクト」を締結し、労働環境モニタリングを実施。今後も定期的なモニタリングを実施し、生産以外の領域についても取り組みを拡大予定</t>
    <rPh sb="83" eb="85">
      <t>ジッシ</t>
    </rPh>
    <rPh sb="121" eb="123">
      <t>カクダイ</t>
    </rPh>
    <rPh sb="123" eb="125">
      <t>ヨテイ</t>
    </rPh>
    <phoneticPr fontId="5"/>
  </si>
  <si>
    <t>*2023/11/30時点</t>
    <rPh sb="11" eb="13">
      <t>ジテン</t>
    </rPh>
    <phoneticPr fontId="5"/>
  </si>
  <si>
    <t>https://www.fastretailing.com/jp/sustainability/news/2311071510.html</t>
  </si>
  <si>
    <t>労働環境モニタリング評価結果［単位：工場］</t>
    <phoneticPr fontId="5"/>
  </si>
  <si>
    <t xml:space="preserve">取り組みおよびデータ* </t>
    <phoneticPr fontId="5"/>
  </si>
  <si>
    <t>重大項目・ゼロトレランスなし</t>
  </si>
  <si>
    <t>重大項目あり</t>
  </si>
  <si>
    <t>*2</t>
    <phoneticPr fontId="5"/>
  </si>
  <si>
    <t>ゼロトレランスあり</t>
  </si>
  <si>
    <t>*1</t>
    <phoneticPr fontId="5"/>
  </si>
  <si>
    <t>*重大項目およびゼロトレランスの定義は、当社ウェブサイトをご参照ください</t>
    <rPh sb="30" eb="32">
      <t>サンショウ</t>
    </rPh>
    <phoneticPr fontId="5"/>
  </si>
  <si>
    <t>https://www.fastretailing.com/jp/sustainability/labor/partner.html</t>
  </si>
  <si>
    <t>*1 マネジメントの組合への関与、パワーハラスメントへの未対処、若年労働者の1日の規定労働時間超過労働、有給休暇・特別休暇計算不備、外国人技能実習生による雇用手数料負担など</t>
    <phoneticPr fontId="5"/>
  </si>
  <si>
    <t>*2 残業代や手当の計算不備などの「賃金と諸手当」（重大項目の55％）、長時間労働や労働時間の管理不備などの「労働時間」（同19％）、雇用契約書の記載内容の不足などの「雇用・採用管理」（同11％）など</t>
    <phoneticPr fontId="5"/>
  </si>
  <si>
    <t>事前監査を実施した取引先工場と取引を開始した割合［単位：％］</t>
    <rPh sb="0" eb="2">
      <t>ジゼン</t>
    </rPh>
    <rPh sb="2" eb="4">
      <t>カンサ</t>
    </rPh>
    <rPh sb="5" eb="7">
      <t>ジッシ</t>
    </rPh>
    <rPh sb="9" eb="11">
      <t>トリヒキ</t>
    </rPh>
    <rPh sb="11" eb="12">
      <t>サキ</t>
    </rPh>
    <rPh sb="12" eb="14">
      <t>コウジョウ</t>
    </rPh>
    <rPh sb="15" eb="17">
      <t>トリヒキ</t>
    </rPh>
    <rPh sb="18" eb="20">
      <t>カイシ</t>
    </rPh>
    <rPh sb="22" eb="24">
      <t>ワリアイ</t>
    </rPh>
    <rPh sb="25" eb="27">
      <t xml:space="preserve">タンイ </t>
    </rPh>
    <phoneticPr fontId="5"/>
  </si>
  <si>
    <t>事前監査を実施した取引先工場と取引を開始した割合</t>
    <rPh sb="0" eb="2">
      <t>ジゼン</t>
    </rPh>
    <rPh sb="2" eb="4">
      <t>カンサ</t>
    </rPh>
    <rPh sb="5" eb="7">
      <t>ジッシ</t>
    </rPh>
    <rPh sb="9" eb="11">
      <t>トリヒキ</t>
    </rPh>
    <rPh sb="11" eb="12">
      <t>サキ</t>
    </rPh>
    <rPh sb="12" eb="14">
      <t>コウジョウ</t>
    </rPh>
    <rPh sb="15" eb="17">
      <t>トリヒキ</t>
    </rPh>
    <rPh sb="18" eb="20">
      <t>カイシ</t>
    </rPh>
    <rPh sb="22" eb="24">
      <t>ワリアイ</t>
    </rPh>
    <phoneticPr fontId="5"/>
  </si>
  <si>
    <t>S-04c　ファーストリテイリング主要取引先工場従業員向けホットラインに寄せられた相談案件実績</t>
    <rPh sb="36" eb="37">
      <t>ヨ</t>
    </rPh>
    <rPh sb="41" eb="45">
      <t>ソウダンアンケン</t>
    </rPh>
    <rPh sb="45" eb="47">
      <t>ジッセキ</t>
    </rPh>
    <phoneticPr fontId="5"/>
  </si>
  <si>
    <t>ファーストリテイリング主要取引先工場従業員向けホットラインに寄せられた相談案件の数*［単位：件］</t>
    <phoneticPr fontId="5"/>
  </si>
  <si>
    <t>ファーストリテイリング主要取引先工場従業員向けホットラインに寄せられた相談案件数</t>
    <rPh sb="39" eb="40">
      <t>スウ</t>
    </rPh>
    <phoneticPr fontId="5"/>
  </si>
  <si>
    <t>ファーストリテイリング主要取引先工場従業員向けホットラインに寄せられた相談案件の内訳*［単位：％］</t>
    <rPh sb="40" eb="42">
      <t>ウチワケ</t>
    </rPh>
    <phoneticPr fontId="5"/>
  </si>
  <si>
    <t>抑圧とハラスメント</t>
  </si>
  <si>
    <t>賃金と諸手当</t>
  </si>
  <si>
    <t>労働時間</t>
  </si>
  <si>
    <t>モニタリングとコンプライアンス</t>
  </si>
  <si>
    <t>結社の自由</t>
    <rPh sb="0" eb="2">
      <t>ケッシャ</t>
    </rPh>
    <rPh sb="3" eb="5">
      <t>ジユウ</t>
    </rPh>
    <phoneticPr fontId="5"/>
  </si>
  <si>
    <t>*ホットラインに寄せられた相談案件のうち、ILO中核的労働基準、現地労働法、「ファーストリテイリンググループ　生産パートナー コードオブコンダクト」の違反に該当するもの</t>
    <phoneticPr fontId="5"/>
  </si>
  <si>
    <t>出典:</t>
    <rPh sb="0" eb="2">
      <t>シュッテン</t>
    </rPh>
    <phoneticPr fontId="5"/>
  </si>
  <si>
    <t>S-04d 主要取引先に対するトレーニング実施数［単位：工場］</t>
  </si>
  <si>
    <t>トレーニングを実施した縫製工場数</t>
    <phoneticPr fontId="5"/>
  </si>
  <si>
    <t>生産パートナーリスト</t>
    <phoneticPr fontId="5"/>
  </si>
  <si>
    <t>ファーストリテイリング縫製工場・一部工程外注先工場リスト</t>
    <phoneticPr fontId="5"/>
  </si>
  <si>
    <t>https://www.fastretailing.com/jp/sustainability/labor/pdf/FRGarmentProcessingFtyList.pdf</t>
    <phoneticPr fontId="5"/>
  </si>
  <si>
    <t>ファーストリテイリング主要素材工場リスト</t>
    <phoneticPr fontId="5"/>
  </si>
  <si>
    <t>https://www.fastretailing.com/jp/sustainability/labor/pdf/FRCoreFabricMillList.pdf</t>
    <phoneticPr fontId="5"/>
  </si>
  <si>
    <t>https://www.fastretailing.com/jp/sustainability/labor/list.html</t>
    <phoneticPr fontId="5"/>
  </si>
  <si>
    <t>重点領域４</t>
    <rPh sb="0" eb="4">
      <t>ジュウテンリョウイキ</t>
    </rPh>
    <phoneticPr fontId="5"/>
  </si>
  <si>
    <r>
      <t>(1)2025年8月期までに、100億円規模</t>
    </r>
    <r>
      <rPr>
        <b/>
        <vertAlign val="superscript"/>
        <sz val="10"/>
        <color theme="1"/>
        <rFont val="Meiryo UI"/>
        <family val="3"/>
        <charset val="128"/>
      </rPr>
      <t>☆</t>
    </r>
    <r>
      <rPr>
        <b/>
        <sz val="10"/>
        <color theme="1"/>
        <rFont val="Meiryo UI"/>
        <family val="3"/>
        <charset val="128"/>
      </rPr>
      <t>で社会貢献活動に投資
(2)2025年8月期までに、グローバル全店舗で地域貢献活動を実施し、難民や社会的に脆弱な立場の人々、次世代、文化芸術、スポーツの領域で1,000万人を支援
(3)2025年8月期までに、衣料支援も年間1,000万着に拡充</t>
    </r>
    <rPh sb="9" eb="11">
      <t>ガツキ</t>
    </rPh>
    <phoneticPr fontId="5"/>
  </si>
  <si>
    <r>
      <t>コミュニティ投資</t>
    </r>
    <r>
      <rPr>
        <b/>
        <vertAlign val="superscript"/>
        <sz val="10"/>
        <color theme="1"/>
        <rFont val="Meiryo UI"/>
        <family val="3"/>
        <charset val="128"/>
      </rPr>
      <t>*1*2</t>
    </r>
    <r>
      <rPr>
        <b/>
        <sz val="10"/>
        <color theme="1"/>
        <rFont val="Meiryo UI"/>
        <family val="3"/>
        <charset val="128"/>
      </rPr>
      <t>［単位：百万円／％］</t>
    </r>
    <phoneticPr fontId="5"/>
  </si>
  <si>
    <t>大項目</t>
    <rPh sb="0" eb="3">
      <t>ダイコウモク</t>
    </rPh>
    <phoneticPr fontId="5"/>
  </si>
  <si>
    <t>小項目</t>
    <rPh sb="0" eb="1">
      <t>ショウ</t>
    </rPh>
    <rPh sb="1" eb="3">
      <t>コウモク</t>
    </rPh>
    <phoneticPr fontId="5"/>
  </si>
  <si>
    <t>百万円</t>
    <rPh sb="0" eb="3">
      <t>ヒャクマンエン</t>
    </rPh>
    <phoneticPr fontId="5"/>
  </si>
  <si>
    <t>％</t>
    <phoneticPr fontId="5"/>
  </si>
  <si>
    <t>FRグループ、FR財団、柳井正財団、個人による活動含む</t>
    <phoneticPr fontId="5"/>
  </si>
  <si>
    <t>コミュニティ支援活動費
（支出種類別の割合）</t>
    <phoneticPr fontId="5"/>
  </si>
  <si>
    <t>現金による寄付</t>
    <phoneticPr fontId="5"/>
  </si>
  <si>
    <t>コミュニティ支援活動に関する運営費</t>
    <phoneticPr fontId="5"/>
  </si>
  <si>
    <r>
      <t>物資での支援</t>
    </r>
    <r>
      <rPr>
        <vertAlign val="superscript"/>
        <sz val="10"/>
        <rFont val="Meiryo UI"/>
        <family val="3"/>
        <charset val="128"/>
      </rPr>
      <t>*3</t>
    </r>
    <rPh sb="0" eb="2">
      <t>ブッシ</t>
    </rPh>
    <phoneticPr fontId="5"/>
  </si>
  <si>
    <t>従業員参加に関わる費用</t>
    <rPh sb="6" eb="7">
      <t>カカ</t>
    </rPh>
    <rPh sb="9" eb="11">
      <t>ヒヨウ</t>
    </rPh>
    <phoneticPr fontId="5"/>
  </si>
  <si>
    <t>コミュニティ支援 支出総額　合計</t>
    <rPh sb="14" eb="16">
      <t>ゴウケイ</t>
    </rPh>
    <phoneticPr fontId="5"/>
  </si>
  <si>
    <t>★</t>
    <phoneticPr fontId="5"/>
  </si>
  <si>
    <t>(1)目標に対する進捗</t>
    <rPh sb="3" eb="5">
      <t>モクヒョウ</t>
    </rPh>
    <rPh sb="6" eb="7">
      <t>タイ</t>
    </rPh>
    <rPh sb="9" eb="11">
      <t>シンチョク</t>
    </rPh>
    <phoneticPr fontId="5"/>
  </si>
  <si>
    <t>ー</t>
    <phoneticPr fontId="5"/>
  </si>
  <si>
    <t>上記内訳</t>
    <rPh sb="0" eb="2">
      <t>ジョウキ</t>
    </rPh>
    <rPh sb="2" eb="4">
      <t>ウチワケ</t>
    </rPh>
    <phoneticPr fontId="5"/>
  </si>
  <si>
    <t>FR財団、柳井正財団および個人による活動</t>
    <phoneticPr fontId="5"/>
  </si>
  <si>
    <t>コミュニティ支援活動費　カテゴリー別内訳［単位：％］</t>
  </si>
  <si>
    <t>活動種類別</t>
    <phoneticPr fontId="5"/>
  </si>
  <si>
    <t>短期的・一時的な寄付活動</t>
    <phoneticPr fontId="5"/>
  </si>
  <si>
    <t>協賛支援</t>
    <phoneticPr fontId="5"/>
  </si>
  <si>
    <t>取り組み課題別</t>
    <phoneticPr fontId="5"/>
  </si>
  <si>
    <t>難民・困難な状況に置かれている人々の支援</t>
    <phoneticPr fontId="5"/>
  </si>
  <si>
    <t>ダイバーシティとインクルージョン</t>
    <phoneticPr fontId="5"/>
  </si>
  <si>
    <t>地域社会の環境保護・保全活動推進</t>
    <phoneticPr fontId="5"/>
  </si>
  <si>
    <t>若者への支援</t>
    <phoneticPr fontId="5"/>
  </si>
  <si>
    <t>文化芸術支援</t>
    <phoneticPr fontId="5"/>
  </si>
  <si>
    <t>緊急災害支援と世界的パンデミックへの対応</t>
    <phoneticPr fontId="5"/>
  </si>
  <si>
    <t>コミュニティ投資に関わる支援</t>
    <rPh sb="6" eb="8">
      <t>トウシ</t>
    </rPh>
    <rPh sb="9" eb="10">
      <t>カカ</t>
    </rPh>
    <rPh sb="12" eb="14">
      <t>シエン</t>
    </rPh>
    <phoneticPr fontId="5"/>
  </si>
  <si>
    <t>支援対象者数（万人）</t>
    <rPh sb="7" eb="8">
      <t>マン</t>
    </rPh>
    <rPh sb="8" eb="9">
      <t>ヒト</t>
    </rPh>
    <phoneticPr fontId="5"/>
  </si>
  <si>
    <t>(2)目標に対する進捗</t>
    <rPh sb="3" eb="5">
      <t>モクヒョウ</t>
    </rPh>
    <rPh sb="6" eb="7">
      <t>タイ</t>
    </rPh>
    <rPh sb="9" eb="11">
      <t>シンチョク</t>
    </rPh>
    <phoneticPr fontId="5"/>
  </si>
  <si>
    <t>衣料支援（万点）</t>
    <rPh sb="0" eb="4">
      <t>イリョウシエン</t>
    </rPh>
    <rPh sb="5" eb="6">
      <t>マン</t>
    </rPh>
    <rPh sb="6" eb="7">
      <t>テン</t>
    </rPh>
    <phoneticPr fontId="5"/>
  </si>
  <si>
    <r>
      <t>新品商品など</t>
    </r>
    <r>
      <rPr>
        <vertAlign val="superscript"/>
        <sz val="10"/>
        <rFont val="Meiryo UI"/>
        <family val="3"/>
        <charset val="128"/>
      </rPr>
      <t>*4</t>
    </r>
    <rPh sb="0" eb="2">
      <t>シンピン</t>
    </rPh>
    <rPh sb="2" eb="4">
      <t>ショウヒン</t>
    </rPh>
    <phoneticPr fontId="5"/>
  </si>
  <si>
    <t>お客様から回収された服</t>
    <rPh sb="5" eb="7">
      <t>カイシュウ</t>
    </rPh>
    <rPh sb="10" eb="11">
      <t>フク</t>
    </rPh>
    <phoneticPr fontId="5"/>
  </si>
  <si>
    <t>(3)目標に対する進捗</t>
    <rPh sb="3" eb="5">
      <t>モクヒョウ</t>
    </rPh>
    <rPh sb="6" eb="7">
      <t>タイ</t>
    </rPh>
    <rPh sb="9" eb="11">
      <t>シンチョク</t>
    </rPh>
    <phoneticPr fontId="5"/>
  </si>
  <si>
    <r>
      <t>レバレッジ</t>
    </r>
    <r>
      <rPr>
        <vertAlign val="superscript"/>
        <sz val="10"/>
        <rFont val="Meiryo UI"/>
        <family val="3"/>
        <charset val="128"/>
      </rPr>
      <t>*5</t>
    </r>
    <r>
      <rPr>
        <sz val="10"/>
        <rFont val="Meiryo UI"/>
        <family val="3"/>
        <charset val="128"/>
      </rPr>
      <t>（百万円）</t>
    </r>
    <rPh sb="8" eb="11">
      <t>ヒャクマンエン</t>
    </rPh>
    <phoneticPr fontId="5"/>
  </si>
  <si>
    <t>お客様など自社以外からの募金および寄贈衣料など</t>
    <phoneticPr fontId="5"/>
  </si>
  <si>
    <t>☆ FRグループ、FR財団、柳井正財団、個人による活動も含む</t>
    <phoneticPr fontId="5"/>
  </si>
  <si>
    <t>*1 Corporate CitizenshipによるBusiness for Societal Impact (B4SI)フレームワークを参照</t>
    <phoneticPr fontId="5"/>
  </si>
  <si>
    <t>*2 単位未満の金額は切り捨てで表記しているため、合計と内訳が一致しない場合があります。比率は、合計100％をベースに調整している場合があります</t>
    <phoneticPr fontId="5"/>
  </si>
  <si>
    <t>*3 お客様から回収された服は含みません。衣料だけでなく、医療機器等も含みます</t>
    <rPh sb="21" eb="23">
      <t>イリョウ</t>
    </rPh>
    <rPh sb="29" eb="34">
      <t>イリョウキキトウ</t>
    </rPh>
    <rPh sb="35" eb="36">
      <t>フク</t>
    </rPh>
    <phoneticPr fontId="5"/>
  </si>
  <si>
    <t>*4 お客様から回収された服は含みません</t>
    <phoneticPr fontId="5"/>
  </si>
  <si>
    <t>*5 「商品のリユース・リサイクル活動」を通じで寄贈された衣料の全額換算分を含んでいます</t>
    <rPh sb="4" eb="6">
      <t>ショウヒン</t>
    </rPh>
    <rPh sb="17" eb="19">
      <t>カツドウ</t>
    </rPh>
    <phoneticPr fontId="5"/>
  </si>
  <si>
    <t>2019年8月期より第三者検証を受け、★を付した2023年8月期のデータはSGSジャパン株式会社によるISAE3000に準拠した第三者保証を受けています</t>
    <phoneticPr fontId="5"/>
  </si>
  <si>
    <t>https://www.fastretailing.com/jp/sustainability/community/</t>
    <phoneticPr fontId="5"/>
  </si>
  <si>
    <t>S-07 未来を担う若者への支援［単位：人］</t>
    <rPh sb="5" eb="7">
      <t>ミライ</t>
    </rPh>
    <rPh sb="8" eb="9">
      <t>ニナ</t>
    </rPh>
    <rPh sb="10" eb="12">
      <t>ワカモノ</t>
    </rPh>
    <rPh sb="14" eb="16">
      <t>シエン</t>
    </rPh>
    <rPh sb="20" eb="21">
      <t>ヒト</t>
    </rPh>
    <phoneticPr fontId="5"/>
  </si>
  <si>
    <t>"届けよう、服のチカラ"プロジェクトの参加者数（概算）</t>
    <phoneticPr fontId="5"/>
  </si>
  <si>
    <t>国内ユニクロおよびジーユー</t>
    <phoneticPr fontId="5"/>
  </si>
  <si>
    <t>職場体験参加者数</t>
    <phoneticPr fontId="5"/>
  </si>
  <si>
    <t>難民支援</t>
    <phoneticPr fontId="5"/>
  </si>
  <si>
    <t>難民への衣料支援［単位：万点］</t>
    <rPh sb="4" eb="6">
      <t>イリョウ</t>
    </rPh>
    <phoneticPr fontId="5"/>
  </si>
  <si>
    <t>ユニクロおよびジーユー</t>
    <phoneticPr fontId="5"/>
  </si>
  <si>
    <t>「商品のリユース・リサイクル活動」における衣料寄贈数 (累計)</t>
    <rPh sb="21" eb="23">
      <t>イリョウ</t>
    </rPh>
    <rPh sb="23" eb="25">
      <t>キゾウ</t>
    </rPh>
    <rPh sb="25" eb="26">
      <t>カズ</t>
    </rPh>
    <rPh sb="28" eb="30">
      <t>ルイケイ</t>
    </rPh>
    <phoneticPr fontId="5"/>
  </si>
  <si>
    <t>難民への就業機会の提供［単位：人］</t>
    <rPh sb="4" eb="6">
      <t>シュウギョウ</t>
    </rPh>
    <rPh sb="6" eb="8">
      <t>キカイ</t>
    </rPh>
    <rPh sb="9" eb="11">
      <t>テイキョウ</t>
    </rPh>
    <rPh sb="15" eb="16">
      <t>ニン</t>
    </rPh>
    <phoneticPr fontId="5"/>
  </si>
  <si>
    <t>2023年４月末時点</t>
    <rPh sb="4" eb="5">
      <t>ネン</t>
    </rPh>
    <rPh sb="6" eb="8">
      <t>ガツマツ</t>
    </rPh>
    <rPh sb="8" eb="10">
      <t>ジテン</t>
    </rPh>
    <phoneticPr fontId="5"/>
  </si>
  <si>
    <t>ユニクロ・ジーユー店舗およびイノベーションファクトリーにおける雇用実績</t>
  </si>
  <si>
    <t>重点領域５</t>
    <rPh sb="0" eb="4">
      <t>ジュウテンリョウイキ</t>
    </rPh>
    <phoneticPr fontId="5"/>
  </si>
  <si>
    <t>取り組みおよびデータ</t>
    <rPh sb="0" eb="1">
      <t>ト</t>
    </rPh>
    <rPh sb="2" eb="3">
      <t>ク</t>
    </rPh>
    <phoneticPr fontId="5"/>
  </si>
  <si>
    <t>従業員エンゲージメント調査</t>
    <phoneticPr fontId="5"/>
  </si>
  <si>
    <t>従業員エンゲージメント方針</t>
    <phoneticPr fontId="5"/>
  </si>
  <si>
    <t>S-10　従業員向けホットライン相談件数［単位：件］</t>
    <rPh sb="5" eb="8">
      <t>ジュウギョウイン</t>
    </rPh>
    <rPh sb="8" eb="9">
      <t>ム</t>
    </rPh>
    <rPh sb="16" eb="20">
      <t>ソウダンケンスウ</t>
    </rPh>
    <rPh sb="21" eb="23">
      <t xml:space="preserve">タンイ </t>
    </rPh>
    <rPh sb="24" eb="25">
      <t>ケン</t>
    </rPh>
    <phoneticPr fontId="5"/>
  </si>
  <si>
    <t>ハラスメントの疑いや労働条件などに関する相談*</t>
    <phoneticPr fontId="5"/>
  </si>
  <si>
    <t>人間関係・コミュニケーションに関する相談</t>
    <phoneticPr fontId="5"/>
  </si>
  <si>
    <t>不正・モラル・その他のコードオブコンダクト違反の疑いに関する相談</t>
    <phoneticPr fontId="5"/>
  </si>
  <si>
    <t>労働契約・評価に関する相談</t>
    <rPh sb="0" eb="2">
      <t>ロウドウ</t>
    </rPh>
    <rPh sb="2" eb="4">
      <t>ケイヤク</t>
    </rPh>
    <rPh sb="5" eb="7">
      <t>ヒョウカ</t>
    </rPh>
    <rPh sb="8" eb="9">
      <t>カン</t>
    </rPh>
    <rPh sb="11" eb="13">
      <t>ソウダン</t>
    </rPh>
    <phoneticPr fontId="5"/>
  </si>
  <si>
    <t>その他</t>
    <phoneticPr fontId="5"/>
  </si>
  <si>
    <t>* 当社では、ハラスメントの疑い、労務問題などに関する相談などが人権に関連するリスクがあるものとしています</t>
    <phoneticPr fontId="5"/>
  </si>
  <si>
    <t>多様性の尊重</t>
    <phoneticPr fontId="5"/>
  </si>
  <si>
    <t>S-11 女性従業員比率［単位：％］</t>
    <rPh sb="5" eb="7">
      <t>ジョセイ</t>
    </rPh>
    <rPh sb="7" eb="10">
      <t>ジュウギョウイン</t>
    </rPh>
    <rPh sb="10" eb="12">
      <t>ヒリツ</t>
    </rPh>
    <phoneticPr fontId="5"/>
  </si>
  <si>
    <t>2019年８月期</t>
    <rPh sb="4" eb="5">
      <t>ネン</t>
    </rPh>
    <rPh sb="6" eb="8">
      <t>ガツキ</t>
    </rPh>
    <phoneticPr fontId="5"/>
  </si>
  <si>
    <t>2020年８月期</t>
    <rPh sb="4" eb="5">
      <t>ネン</t>
    </rPh>
    <rPh sb="6" eb="7">
      <t>ガツ</t>
    </rPh>
    <rPh sb="7" eb="8">
      <t>キ</t>
    </rPh>
    <phoneticPr fontId="5"/>
  </si>
  <si>
    <t>2021年８月期</t>
    <rPh sb="4" eb="5">
      <t>ネン</t>
    </rPh>
    <rPh sb="6" eb="7">
      <t>ガツ</t>
    </rPh>
    <rPh sb="7" eb="8">
      <t>キ</t>
    </rPh>
    <phoneticPr fontId="5"/>
  </si>
  <si>
    <t>2022年８月期</t>
    <rPh sb="4" eb="5">
      <t>ネン</t>
    </rPh>
    <rPh sb="6" eb="7">
      <t>ガツ</t>
    </rPh>
    <rPh sb="7" eb="8">
      <t>キ</t>
    </rPh>
    <phoneticPr fontId="5"/>
  </si>
  <si>
    <t>2023年８月期</t>
    <rPh sb="4" eb="5">
      <t>ネン</t>
    </rPh>
    <rPh sb="6" eb="7">
      <t>ガツ</t>
    </rPh>
    <rPh sb="7" eb="8">
      <t>キ</t>
    </rPh>
    <phoneticPr fontId="5"/>
  </si>
  <si>
    <t>女性従業員比率</t>
    <rPh sb="2" eb="5">
      <t>ジュウギョウイン</t>
    </rPh>
    <phoneticPr fontId="5"/>
  </si>
  <si>
    <t>S-12 女性管理職比率［単位：％］</t>
    <rPh sb="5" eb="7">
      <t>ジョセイ</t>
    </rPh>
    <rPh sb="7" eb="9">
      <t>カンリ</t>
    </rPh>
    <rPh sb="9" eb="10">
      <t>ショク</t>
    </rPh>
    <rPh sb="10" eb="12">
      <t>ヒリツ</t>
    </rPh>
    <phoneticPr fontId="5"/>
  </si>
  <si>
    <t>2030年8月期までにグローバルで全管理職における女性比率を50%（うち執行役員30％）達成</t>
    <rPh sb="6" eb="8">
      <t>ガツキ</t>
    </rPh>
    <phoneticPr fontId="5"/>
  </si>
  <si>
    <t>女性管理職比率</t>
    <phoneticPr fontId="5"/>
  </si>
  <si>
    <t>うち執行役員</t>
    <rPh sb="2" eb="6">
      <t>シッコウヤクイン</t>
    </rPh>
    <phoneticPr fontId="5"/>
  </si>
  <si>
    <t>「女性の職業生活における活躍の推進に関する法律」（平成27年法律第64号）の規定に基づき算出しています</t>
    <phoneticPr fontId="5"/>
  </si>
  <si>
    <t>* 管理職は、営業部ではブロックリーダー、エリアマネージャー、一定グレード以上の店長、本部では執行役員、部長、リーダーを指しています</t>
    <rPh sb="60" eb="61">
      <t>サ</t>
    </rPh>
    <phoneticPr fontId="5"/>
  </si>
  <si>
    <t>* 分子（女性管理職人数）・分母（管理職人数）ともに8月末時点の従業員数を使用しています</t>
    <rPh sb="27" eb="28">
      <t>ガツ</t>
    </rPh>
    <rPh sb="32" eb="35">
      <t>ジュウギョウイン</t>
    </rPh>
    <phoneticPr fontId="5"/>
  </si>
  <si>
    <t>* 2019年8月期までは、分母の管理職人数に取締役を含んでいましたが、2020年8月期以降の分母には含んでいません</t>
    <phoneticPr fontId="5"/>
  </si>
  <si>
    <t xml:space="preserve">https://www.fastretailing.com/jp/sustainability/employee/diversity.html </t>
    <phoneticPr fontId="5"/>
  </si>
  <si>
    <t>S-13　男性労働者の育児休業取得率［単位：％］</t>
    <rPh sb="5" eb="7">
      <t>ダンセイ</t>
    </rPh>
    <rPh sb="7" eb="10">
      <t>ロウドウシャ</t>
    </rPh>
    <rPh sb="11" eb="13">
      <t>イクジ</t>
    </rPh>
    <rPh sb="13" eb="15">
      <t>キュウギョウ</t>
    </rPh>
    <rPh sb="15" eb="17">
      <t>シュトク</t>
    </rPh>
    <rPh sb="17" eb="18">
      <t>リツ</t>
    </rPh>
    <rPh sb="19" eb="21">
      <t xml:space="preserve">タンイ </t>
    </rPh>
    <phoneticPr fontId="5"/>
  </si>
  <si>
    <t>男性労働者の育児休業取得率</t>
    <phoneticPr fontId="5"/>
  </si>
  <si>
    <t>「育児休業、介護休業等育児又は家族介護を行う労働者の福祉に関する法律」（平成３年法律第76号）、「育児休業、介護休業等育児又は家族介護を行う労働者の福祉に関する法律施行規則」（平成３年労働省令第25号）第71条の４第１号に基づき、事業年度における「配偶者が出産した男性従業員数」に対する「育児休業を取得した男性従業員数」（育児目的休暇を含まない）の割合を算出しています</t>
    <rPh sb="115" eb="119">
      <t>ジギョウネンド</t>
    </rPh>
    <phoneticPr fontId="5"/>
  </si>
  <si>
    <t>★を付した2023年8月期のデータはSGSジャパン株式会社によるISAE3000に準拠した第三者保証を受けています</t>
    <phoneticPr fontId="5"/>
  </si>
  <si>
    <r>
      <t>S-14　国内従業員の男女の賃金</t>
    </r>
    <r>
      <rPr>
        <b/>
        <vertAlign val="superscript"/>
        <sz val="10"/>
        <rFont val="Meiryo UI"/>
        <family val="3"/>
        <charset val="128"/>
      </rPr>
      <t>*1</t>
    </r>
    <r>
      <rPr>
        <b/>
        <sz val="10"/>
        <rFont val="Meiryo UI"/>
        <family val="3"/>
        <charset val="128"/>
      </rPr>
      <t>の差異（男性の平均賃金に対する女性の平均賃金の割合）［単位：％］</t>
    </r>
    <rPh sb="5" eb="7">
      <t>コクナイ</t>
    </rPh>
    <rPh sb="7" eb="10">
      <t>ジュウギョウイン</t>
    </rPh>
    <rPh sb="11" eb="13">
      <t>ダンジョ</t>
    </rPh>
    <rPh sb="14" eb="16">
      <t>チンギン</t>
    </rPh>
    <rPh sb="19" eb="21">
      <t>サイ</t>
    </rPh>
    <rPh sb="45" eb="47">
      <t xml:space="preserve">タンイ </t>
    </rPh>
    <phoneticPr fontId="5"/>
  </si>
  <si>
    <t>従業員区分</t>
    <rPh sb="0" eb="5">
      <t>ジュウギョウインクブン</t>
    </rPh>
    <phoneticPr fontId="5"/>
  </si>
  <si>
    <r>
      <t>①ナショナル社員</t>
    </r>
    <r>
      <rPr>
        <vertAlign val="superscript"/>
        <sz val="10"/>
        <color rgb="FF231916"/>
        <rFont val="Meiryo UI"/>
        <family val="3"/>
        <charset val="128"/>
      </rPr>
      <t>*2</t>
    </r>
    <phoneticPr fontId="5"/>
  </si>
  <si>
    <r>
      <t>　　管理職</t>
    </r>
    <r>
      <rPr>
        <vertAlign val="superscript"/>
        <sz val="10"/>
        <color rgb="FF231916"/>
        <rFont val="Meiryo UI"/>
        <family val="3"/>
        <charset val="128"/>
      </rPr>
      <t>*3</t>
    </r>
    <rPh sb="4" eb="5">
      <t>ショク</t>
    </rPh>
    <phoneticPr fontId="5"/>
  </si>
  <si>
    <r>
      <t>　　一般職</t>
    </r>
    <r>
      <rPr>
        <vertAlign val="superscript"/>
        <sz val="10"/>
        <color rgb="FF231916"/>
        <rFont val="Meiryo UI"/>
        <family val="3"/>
        <charset val="128"/>
      </rPr>
      <t>*4</t>
    </r>
    <phoneticPr fontId="5"/>
  </si>
  <si>
    <t>②地域正社員</t>
  </si>
  <si>
    <t>③正社員合計（①ナショナル社員＋②地域正社員）</t>
  </si>
  <si>
    <r>
      <t>④非正社員</t>
    </r>
    <r>
      <rPr>
        <vertAlign val="superscript"/>
        <sz val="10"/>
        <color rgb="FF231916"/>
        <rFont val="Meiryo UI"/>
        <family val="3"/>
        <charset val="128"/>
      </rPr>
      <t>*5</t>
    </r>
    <phoneticPr fontId="5"/>
  </si>
  <si>
    <t>全従業員（③正社員＋④非正社員）</t>
  </si>
  <si>
    <t>*1 賃金：基本給、超過労働に対する報酬、賞与などを含み、退職、通勤手当などを除く</t>
    <phoneticPr fontId="5"/>
  </si>
  <si>
    <t>*2 ナショナル社員：全世界・全国への人事異動がある社員（取締役を除く）</t>
    <rPh sb="29" eb="32">
      <t>トリシマリヤク</t>
    </rPh>
    <phoneticPr fontId="5"/>
  </si>
  <si>
    <t>*3 管理職：営業部ではブロックリーダー、エリアマネージャー、一定グレード以上の店長、本部では執行役員、部長、リーダーを指しています</t>
    <rPh sb="3" eb="6">
      <t>カンリショク</t>
    </rPh>
    <phoneticPr fontId="5"/>
  </si>
  <si>
    <t>*4 一般職：管理職を除くナショナル社員</t>
    <rPh sb="9" eb="10">
      <t>ショク</t>
    </rPh>
    <phoneticPr fontId="5"/>
  </si>
  <si>
    <t>*5 非正社員：準社員、アルバイト、期間限定アルバイト、嘱託、契約社員を含み、派遣社員を除く</t>
    <phoneticPr fontId="5"/>
  </si>
  <si>
    <t>S-15 日本国籍以外の管理職比率［単位：％］</t>
    <rPh sb="5" eb="11">
      <t>ニホンコクセキイガイ</t>
    </rPh>
    <rPh sb="12" eb="14">
      <t>カンリ</t>
    </rPh>
    <rPh sb="14" eb="15">
      <t>ショク</t>
    </rPh>
    <rPh sb="15" eb="17">
      <t>ヒリツ</t>
    </rPh>
    <phoneticPr fontId="5"/>
  </si>
  <si>
    <t>2030年8月期までにグローバルで全管理職における日本国籍以外の比率を80%（うち執行役員40%）達成</t>
    <rPh sb="6" eb="8">
      <t>ガツキ</t>
    </rPh>
    <rPh sb="25" eb="31">
      <t>ニホンコクセキイガイ</t>
    </rPh>
    <rPh sb="41" eb="45">
      <t>シッコウヤクイン</t>
    </rPh>
    <phoneticPr fontId="5"/>
  </si>
  <si>
    <t>日本国籍以外の管理職比率</t>
    <rPh sb="0" eb="6">
      <t>ニホンコクセキイガイ</t>
    </rPh>
    <phoneticPr fontId="5"/>
  </si>
  <si>
    <t>* 分子（日本国籍以外の管理職人数）・分母（管理職人数）ともに8月末時点の従業員数を使用しています</t>
    <rPh sb="5" eb="11">
      <t>ニホンコクセキイガイ</t>
    </rPh>
    <rPh sb="32" eb="33">
      <t>ガツ</t>
    </rPh>
    <rPh sb="35" eb="38">
      <t>ジュウギョウイン</t>
    </rPh>
    <phoneticPr fontId="5"/>
  </si>
  <si>
    <t>教育と育成</t>
    <phoneticPr fontId="5"/>
  </si>
  <si>
    <t>S-16　従業員の総研修時間および人材教育の1人あたり平均時間［単位：時間］</t>
    <rPh sb="5" eb="8">
      <t>ジュウギョウイン</t>
    </rPh>
    <rPh sb="9" eb="14">
      <t>ソウケンシュウジカン</t>
    </rPh>
    <rPh sb="17" eb="19">
      <t>ジンザイ</t>
    </rPh>
    <rPh sb="19" eb="21">
      <t>キョウイク</t>
    </rPh>
    <rPh sb="23" eb="24">
      <t>ヒト</t>
    </rPh>
    <rPh sb="27" eb="29">
      <t>ヘイキン</t>
    </rPh>
    <rPh sb="29" eb="31">
      <t>ジカン</t>
    </rPh>
    <rPh sb="32" eb="34">
      <t xml:space="preserve">タンイ </t>
    </rPh>
    <rPh sb="35" eb="37">
      <t>ジカン</t>
    </rPh>
    <phoneticPr fontId="5"/>
  </si>
  <si>
    <t>FR（国内）・ユニクロ（国内）・ジーユー（国内）の地域正社員を含む正社員</t>
    <rPh sb="21" eb="23">
      <t>コクナイ</t>
    </rPh>
    <phoneticPr fontId="5"/>
  </si>
  <si>
    <t>総研修時間</t>
    <phoneticPr fontId="5"/>
  </si>
  <si>
    <t>人材教育の1人あたりの平均時間</t>
    <rPh sb="0" eb="2">
      <t>ジンザイ</t>
    </rPh>
    <rPh sb="2" eb="4">
      <t>キョウイク</t>
    </rPh>
    <rPh sb="5" eb="7">
      <t>ヒトリ</t>
    </rPh>
    <rPh sb="11" eb="13">
      <t>ヘイキン</t>
    </rPh>
    <rPh sb="13" eb="15">
      <t>ジカン</t>
    </rPh>
    <phoneticPr fontId="5"/>
  </si>
  <si>
    <t>* 従業員の成長を目的とした教育機会のみを対象としています（基礎的なコンプライアンス研修などを除く）</t>
    <phoneticPr fontId="5"/>
  </si>
  <si>
    <t>S-17 休業災害発生率（LTIFR）［単位：-］</t>
    <rPh sb="20" eb="22">
      <t xml:space="preserve">タンイ </t>
    </rPh>
    <phoneticPr fontId="5"/>
  </si>
  <si>
    <t>休業災害発生率（LTIFR）</t>
    <phoneticPr fontId="5"/>
  </si>
  <si>
    <t>* 休業災害度数率(LTIFR)＝休業4日以上の労働災害件数 ÷ 延べ実労働時間数 × 1,000,000</t>
    <rPh sb="24" eb="26">
      <t>ロウドウ</t>
    </rPh>
    <rPh sb="28" eb="30">
      <t>ケンスウ</t>
    </rPh>
    <rPh sb="35" eb="36">
      <t>ジツ</t>
    </rPh>
    <phoneticPr fontId="5"/>
  </si>
  <si>
    <t>S-18 ストレスチェック受検率［単位：％］</t>
    <rPh sb="13" eb="16">
      <t>ジュケンリツ</t>
    </rPh>
    <rPh sb="17" eb="19">
      <t xml:space="preserve">タンイ </t>
    </rPh>
    <phoneticPr fontId="5"/>
  </si>
  <si>
    <t>ストレスチェック受検率</t>
  </si>
  <si>
    <r>
      <t>S-19　Higg BRM</t>
    </r>
    <r>
      <rPr>
        <b/>
        <vertAlign val="superscript"/>
        <sz val="10"/>
        <color theme="1"/>
        <rFont val="Meiryo UI"/>
        <family val="3"/>
        <charset val="128"/>
      </rPr>
      <t xml:space="preserve">*1 </t>
    </r>
    <r>
      <rPr>
        <b/>
        <sz val="10"/>
        <color theme="1"/>
        <rFont val="Meiryo UI"/>
        <family val="3"/>
        <charset val="128"/>
      </rPr>
      <t xml:space="preserve"> (Brand &amp; Retail Module)社会:目標とスコア</t>
    </r>
    <rPh sb="40" eb="42">
      <t>シャカイ</t>
    </rPh>
    <rPh sb="43" eb="45">
      <t>モクヒョウ</t>
    </rPh>
    <phoneticPr fontId="5"/>
  </si>
  <si>
    <t>BRM2024までに、総合スコアをBRM2020比で5%以上（総合スコア　71.7%以上）改善</t>
    <rPh sb="31" eb="33">
      <t>ソウゴウ</t>
    </rPh>
    <rPh sb="42" eb="44">
      <t>イジョウ</t>
    </rPh>
    <phoneticPr fontId="5"/>
  </si>
  <si>
    <t>ガバナンスデータ</t>
    <phoneticPr fontId="5"/>
  </si>
  <si>
    <t>重点領域６</t>
    <rPh sb="0" eb="4">
      <t>ジュウテンリョウイキ</t>
    </rPh>
    <phoneticPr fontId="5"/>
  </si>
  <si>
    <t>Lv2_方針・取組み</t>
    <rPh sb="4" eb="6">
      <t>ホウシン</t>
    </rPh>
    <rPh sb="7" eb="9">
      <t>トリク</t>
    </rPh>
    <phoneticPr fontId="5"/>
  </si>
  <si>
    <t>出典</t>
    <phoneticPr fontId="5"/>
  </si>
  <si>
    <t>６．正しい経営（ガバナンス）</t>
  </si>
  <si>
    <t>国連グローバル・コンパクトへの署名</t>
    <phoneticPr fontId="5"/>
  </si>
  <si>
    <t>https://www.fastretailing.com/jp/sustainability/vision/stakeholders.html</t>
    <phoneticPr fontId="5"/>
  </si>
  <si>
    <t>GRIへの準拠
　ーGRIガイドライン対照表</t>
    <phoneticPr fontId="5"/>
  </si>
  <si>
    <t>https://www.fastretailing.com/jp/sustainability/report/comparison_chart_gri.html</t>
    <phoneticPr fontId="5"/>
  </si>
  <si>
    <t>コーポレートガバナンスに関する報告書</t>
    <phoneticPr fontId="5"/>
  </si>
  <si>
    <t>https://www.fastretailing.com/jp/about/governance/pdf/governance_report.pdf</t>
    <phoneticPr fontId="5"/>
  </si>
  <si>
    <t>リスクマネジメント</t>
  </si>
  <si>
    <t>https://www.fastretailing.com/jp/about/governance/riskmanagement.html</t>
    <phoneticPr fontId="5"/>
  </si>
  <si>
    <t>コンプライアンス</t>
    <phoneticPr fontId="5"/>
  </si>
  <si>
    <t>https://www.fastretailing.com/jp/about/governance/compliance.html</t>
    <phoneticPr fontId="5"/>
  </si>
  <si>
    <t>情報セキュリティ方針</t>
    <phoneticPr fontId="5"/>
  </si>
  <si>
    <t>https://www.fastretailing.com/jp/about/governance/security.html</t>
    <phoneticPr fontId="5"/>
  </si>
  <si>
    <t>個人情報保護方針
　ー個人情報基本規程</t>
    <phoneticPr fontId="5"/>
  </si>
  <si>
    <t>https://www.fastretailing.com/jp/about/governance/privacyprotection.html</t>
    <phoneticPr fontId="5"/>
  </si>
  <si>
    <t>税務方針</t>
    <phoneticPr fontId="5"/>
  </si>
  <si>
    <t>https://www.fastretailing.com/jp/about/governance/taxpolicy.html</t>
    <phoneticPr fontId="5"/>
  </si>
  <si>
    <t>贈収賄に関する企業方針</t>
    <phoneticPr fontId="5"/>
  </si>
  <si>
    <t>https://www.fastretailing.com/jp/about/governance/frcoc.html#003</t>
  </si>
  <si>
    <t>腐敗行為防止</t>
    <phoneticPr fontId="5"/>
  </si>
  <si>
    <t>https://www.fastretailing.com/jp/about/governance/compliance.html
https://www.fastretailing.com/jp/about/governance/frcoc.html#003</t>
    <phoneticPr fontId="5"/>
  </si>
  <si>
    <t>ビジネスパートナー行動指針
　ーコンプライアンス
　ー「ファーストリテイリングコードオブコンタクト」</t>
    <phoneticPr fontId="5"/>
  </si>
  <si>
    <t>https://www.fastretailing.com/jp/about/governance/pdf/BusinessPartnerOperationalGuidelines_jp.pdf</t>
    <phoneticPr fontId="5"/>
  </si>
  <si>
    <t>政治献金・ロビー活動費</t>
    <phoneticPr fontId="5"/>
  </si>
  <si>
    <t>該当する事例はありません</t>
    <phoneticPr fontId="5"/>
  </si>
  <si>
    <r>
      <rPr>
        <b/>
        <sz val="10"/>
        <rFont val="Meiryo UI"/>
        <family val="3"/>
        <charset val="128"/>
      </rPr>
      <t>■サステナビリティ領域主要目標と主な取り組みの進捗</t>
    </r>
    <r>
      <rPr>
        <sz val="10"/>
        <rFont val="Meiryo UI"/>
        <family val="3"/>
        <charset val="128"/>
      </rPr>
      <t xml:space="preserve">
ファーストリテイリングは、「LifeWearを生み出す」過程で、お客様が本当に必要とするものだけをつくり、販売する「有明プロジェクト」をより高いレベルで実行していくとともに、服の生産から輸送、販売までのすべてのプロセスにおいて、温室効果ガスやできる限り廃棄物を削減した環境負荷の少ないモノづくりの実現と、人権に配慮され、お客様に安心してお買い求めいただけるサプライチェーンの構築をめざします。さらに、販売後の服にも責任をもち、リデュース・リユース・リサイクルなどを通して「LifeWearを活かし続ける」ために、新たなサービスや技術の開発に取り組みます。また、複雑化する社会課題の解決に寄与するために、服の事業を通じた社会貢献やダイバーシティの取り組みをグローバルで拡大していきます。</t>
    </r>
    <rPh sb="9" eb="11">
      <t>リョウイキ</t>
    </rPh>
    <rPh sb="156" eb="158">
      <t>サクゲン</t>
    </rPh>
    <phoneticPr fontId="5"/>
  </si>
  <si>
    <t>2023年8月期</t>
    <phoneticPr fontId="5"/>
  </si>
  <si>
    <t>2023年8月期</t>
    <phoneticPr fontId="38"/>
  </si>
  <si>
    <t>2023年8月期</t>
    <rPh sb="4" eb="5">
      <t>ネン</t>
    </rPh>
    <rPh sb="6" eb="7">
      <t>ガツ</t>
    </rPh>
    <rPh sb="7" eb="8">
      <t>キ</t>
    </rPh>
    <phoneticPr fontId="5"/>
  </si>
  <si>
    <t>株式会社ファーストリテイリング
最終更新日: 2024年4月19日</t>
    <phoneticPr fontId="5"/>
  </si>
  <si>
    <t xml:space="preserve">https://www.fastretailing.com/jp/sustainability/report/pdf/VerificationReportEnv_jp.pdf </t>
    <phoneticPr fontId="5"/>
  </si>
  <si>
    <t>★  2018年８月期より、SGSジャパン株式会社による第三者検証を受けています。（検証範囲は2020年８月期までは国内主要オフィスと国内ユニクロ・ジーユーの店舗のみ、2021年８月期からはファーストリテイリンググループ）</t>
    <rPh sb="9" eb="11">
      <t>ガツキ</t>
    </rPh>
    <rPh sb="42" eb="46">
      <t>ケンショウハンイ</t>
    </rPh>
    <rPh sb="53" eb="55">
      <t>ガツキ</t>
    </rPh>
    <rPh sb="90" eb="92">
      <t>ガツキ</t>
    </rPh>
    <phoneticPr fontId="5"/>
  </si>
  <si>
    <t xml:space="preserve">https://www.fastretailing.com/jp/sustainability/report/pdf/VerificationReportEnv_jp.pdf      </t>
    <phoneticPr fontId="5"/>
  </si>
  <si>
    <t xml:space="preserve">対象範囲：ファーストリテイリング
*1 素材別の資源使用量と工場のエネルギー使用量をそれぞれ集計し、排出係数を乗じて算出
*2 カテゴリ５、６、12については、排出原単位または活動量のバウンダリの変更を行いました
★2018年８月期より、SGSジャパン株式会社による第三者検証を受けています（検証範囲は、2021年８月期まではカテゴリ1のユニクロ・ジーユー商品の原材料生産・素材生産・縫製に関わる排出量のみ、2022年８月期以降はファーストリテイリンググループのすべての対象カテゴリ）  </t>
    <rPh sb="0" eb="4">
      <t>タイショウハンイ</t>
    </rPh>
    <rPh sb="114" eb="116">
      <t>ガツキ</t>
    </rPh>
    <rPh sb="158" eb="160">
      <t>ガツキ</t>
    </rPh>
    <rPh sb="210" eb="212">
      <t>ガツキ</t>
    </rPh>
    <phoneticPr fontId="5"/>
  </si>
  <si>
    <r>
      <t>対象範囲：ファーストリテイリング</t>
    </r>
    <r>
      <rPr>
        <vertAlign val="superscript"/>
        <sz val="10"/>
        <color theme="1"/>
        <rFont val="Meiryo UI"/>
        <family val="3"/>
        <charset val="128"/>
      </rPr>
      <t>*2</t>
    </r>
    <r>
      <rPr>
        <sz val="10"/>
        <color theme="1"/>
        <rFont val="Meiryo UI"/>
        <family val="2"/>
        <charset val="128"/>
      </rPr>
      <t xml:space="preserve">
*1 マーケットベースの算出データについては、供給元の電力会社に関わる情報がビル運営会社から得られない場合、その地域のみなし小売電気事業者の排出原単位を適用
*2 GHGプロトコルに基づき、2019年８月期からはフランチャイズ店をスコープ１および２の対象から除外しています
★2018年８月期より、SGSジャパン株式会社による第三者検証を受けています（検証範囲は、2020年８月期までは国内主要オフィスと国内ユニクロ・ジーユーの店舗のみ、2021年８月期からはファーストリテイリンググループ）</t>
    </r>
    <rPh sb="121" eb="123">
      <t>ガツキ</t>
    </rPh>
    <rPh sb="164" eb="165">
      <t>ガツ</t>
    </rPh>
    <rPh sb="165" eb="166">
      <t>キ</t>
    </rPh>
    <rPh sb="208" eb="209">
      <t>ガツ</t>
    </rPh>
    <rPh sb="245" eb="247">
      <t>ガツキ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</si>
</sst>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Red]\(0\)"/>
    <numFmt numFmtId="178" formatCode="0.0_ "/>
    <numFmt numFmtId="179" formatCode="#,##0.0;[Red]\-#,##0.0"/>
    <numFmt numFmtId="180" formatCode="0.0%"/>
    <numFmt numFmtId="181" formatCode="0.0"/>
    <numFmt numFmtId="182" formatCode="0_ "/>
    <numFmt numFmtId="183" formatCode="#,##0_ "/>
    <numFmt numFmtId="184" formatCode="#,##0.0_ "/>
    <numFmt numFmtId="185" formatCode="#,##0.0_);[Red]\(#,##0.0\)"/>
  </numFmts>
  <fonts count="50">
    <font>
      <sz val="10"/>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Meiryo UI"/>
      <family val="2"/>
      <charset val="128"/>
    </font>
    <font>
      <b/>
      <sz val="10"/>
      <color theme="1"/>
      <name val="Meiryo UI"/>
      <family val="3"/>
      <charset val="128"/>
    </font>
    <font>
      <sz val="10"/>
      <color theme="1"/>
      <name val="Meiryo UI"/>
      <family val="2"/>
      <charset val="128"/>
    </font>
    <font>
      <sz val="10"/>
      <color theme="1"/>
      <name val="Meiryo UI"/>
      <family val="3"/>
      <charset val="128"/>
    </font>
    <font>
      <b/>
      <sz val="16"/>
      <color theme="9"/>
      <name val="Meiryo UI"/>
      <family val="3"/>
      <charset val="128"/>
    </font>
    <font>
      <b/>
      <sz val="16"/>
      <color theme="9" tint="-0.499984740745262"/>
      <name val="Meiryo UI"/>
      <family val="3"/>
      <charset val="128"/>
    </font>
    <font>
      <b/>
      <sz val="10"/>
      <name val="Meiryo UI"/>
      <family val="3"/>
      <charset val="128"/>
    </font>
    <font>
      <b/>
      <vertAlign val="superscript"/>
      <sz val="10"/>
      <color theme="1"/>
      <name val="Meiryo UI"/>
      <family val="3"/>
      <charset val="128"/>
    </font>
    <font>
      <sz val="10"/>
      <name val="Meiryo UI"/>
      <family val="3"/>
      <charset val="128"/>
    </font>
    <font>
      <sz val="10"/>
      <color rgb="FFFF0000"/>
      <name val="Meiryo UI"/>
      <family val="3"/>
      <charset val="128"/>
    </font>
    <font>
      <sz val="10"/>
      <name val="Meiryo UI"/>
      <family val="2"/>
      <charset val="128"/>
    </font>
    <font>
      <b/>
      <sz val="14"/>
      <color theme="1"/>
      <name val="Meiryo UI"/>
      <family val="3"/>
      <charset val="128"/>
    </font>
    <font>
      <b/>
      <sz val="14"/>
      <name val="Meiryo UI"/>
      <family val="3"/>
      <charset val="128"/>
    </font>
    <font>
      <u/>
      <sz val="10"/>
      <color theme="10"/>
      <name val="Meiryo UI"/>
      <family val="2"/>
      <charset val="128"/>
    </font>
    <font>
      <b/>
      <sz val="16"/>
      <color theme="4" tint="-0.499984740745262"/>
      <name val="Meiryo UI"/>
      <family val="3"/>
      <charset val="128"/>
    </font>
    <font>
      <u/>
      <sz val="10"/>
      <color theme="10"/>
      <name val="Meiryo UI"/>
      <family val="3"/>
      <charset val="128"/>
    </font>
    <font>
      <vertAlign val="superscript"/>
      <sz val="10"/>
      <name val="Meiryo UI"/>
      <family val="3"/>
      <charset val="128"/>
    </font>
    <font>
      <b/>
      <sz val="16"/>
      <color rgb="FFFF0000"/>
      <name val="Meiryo UI"/>
      <family val="3"/>
      <charset val="128"/>
    </font>
    <font>
      <b/>
      <sz val="10"/>
      <name val="Meiryo UI"/>
      <family val="2"/>
      <charset val="128"/>
    </font>
    <font>
      <sz val="10"/>
      <color rgb="FF000000"/>
      <name val="Meiryo UI"/>
      <family val="2"/>
      <charset val="128"/>
    </font>
    <font>
      <u/>
      <sz val="10"/>
      <color rgb="FF0000FF"/>
      <name val="Meiryo UI"/>
      <family val="2"/>
      <charset val="128"/>
    </font>
    <font>
      <b/>
      <sz val="22"/>
      <color rgb="FFFF0000"/>
      <name val="Meiryo UI"/>
      <family val="3"/>
      <charset val="128"/>
    </font>
    <font>
      <sz val="10"/>
      <color indexed="8"/>
      <name val="Meiryo UI"/>
      <family val="3"/>
      <charset val="128"/>
    </font>
    <font>
      <b/>
      <sz val="16"/>
      <color theme="4"/>
      <name val="Meiryo UI"/>
      <family val="3"/>
      <charset val="128"/>
    </font>
    <font>
      <b/>
      <sz val="16"/>
      <color theme="5"/>
      <name val="Meiryo UI"/>
      <family val="3"/>
      <charset val="128"/>
    </font>
    <font>
      <vertAlign val="superscript"/>
      <sz val="10"/>
      <color rgb="FF000000"/>
      <name val="Meiryo UI"/>
      <family val="3"/>
      <charset val="128"/>
    </font>
    <font>
      <b/>
      <vertAlign val="superscript"/>
      <sz val="10"/>
      <name val="Meiryo UI"/>
      <family val="3"/>
      <charset val="128"/>
    </font>
    <font>
      <vertAlign val="superscript"/>
      <sz val="10"/>
      <color theme="1"/>
      <name val="Meiryo UI"/>
      <family val="3"/>
      <charset val="128"/>
    </font>
    <font>
      <u/>
      <sz val="10"/>
      <name val="Meiryo UI"/>
      <family val="2"/>
      <charset val="128"/>
    </font>
    <font>
      <sz val="10"/>
      <color rgb="FF231916"/>
      <name val="Meiryo UI"/>
      <family val="3"/>
      <charset val="128"/>
    </font>
    <font>
      <vertAlign val="superscript"/>
      <sz val="10"/>
      <color rgb="FF231916"/>
      <name val="Meiryo UI"/>
      <family val="3"/>
      <charset val="128"/>
    </font>
    <font>
      <b/>
      <sz val="16"/>
      <color rgb="FF00B050"/>
      <name val="Meiryo UI"/>
      <family val="3"/>
      <charset val="128"/>
    </font>
    <font>
      <b/>
      <sz val="11"/>
      <name val="Meiryo UI"/>
      <family val="3"/>
      <charset val="128"/>
    </font>
    <font>
      <sz val="6"/>
      <name val="ＭＳ Ｐゴシック"/>
      <family val="2"/>
      <charset val="128"/>
      <scheme val="minor"/>
    </font>
    <font>
      <sz val="11"/>
      <color theme="1"/>
      <name val="Meiryo UI"/>
      <family val="3"/>
      <charset val="128"/>
    </font>
    <font>
      <b/>
      <vertAlign val="subscript"/>
      <sz val="10"/>
      <name val="Meiryo UI"/>
      <family val="2"/>
      <charset val="128"/>
    </font>
    <font>
      <sz val="10"/>
      <name val="游明朝"/>
      <family val="1"/>
      <charset val="128"/>
    </font>
    <font>
      <b/>
      <vertAlign val="superscript"/>
      <sz val="10"/>
      <name val="Meiryo UI"/>
      <family val="2"/>
      <charset val="128"/>
    </font>
    <font>
      <sz val="6"/>
      <name val="ＭＳ Ｐゴシック"/>
      <family val="3"/>
      <charset val="128"/>
      <scheme val="minor"/>
    </font>
    <font>
      <b/>
      <sz val="10"/>
      <color theme="1"/>
      <name val="Meiryo UI"/>
      <family val="3"/>
      <charset val="2"/>
    </font>
    <font>
      <b/>
      <sz val="10"/>
      <color theme="1"/>
      <name val="Calibri"/>
      <family val="3"/>
    </font>
    <font>
      <u/>
      <sz val="10"/>
      <color rgb="FF0000FF"/>
      <name val="Meiryo"/>
      <family val="3"/>
      <charset val="128"/>
    </font>
    <font>
      <sz val="10"/>
      <color theme="1"/>
      <name val="Meiryo"/>
      <family val="3"/>
      <charset val="128"/>
    </font>
    <font>
      <sz val="10"/>
      <color theme="0"/>
      <name val="Meiryo UI"/>
      <family val="3"/>
      <charset val="128"/>
    </font>
    <font>
      <sz val="10"/>
      <color rgb="FF000000"/>
      <name val="Meiryo UI"/>
      <family val="3"/>
      <charset val="128"/>
    </font>
  </fonts>
  <fills count="11">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rgb="FFFF000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rgb="FFFFFFFF"/>
        <bgColor indexed="64"/>
      </patternFill>
    </fill>
    <fill>
      <patternFill patternType="solid">
        <fgColor theme="1"/>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right/>
      <top style="thin">
        <color rgb="FF000000"/>
      </top>
      <bottom style="thin">
        <color rgb="FF000000"/>
      </bottom>
      <diagonal/>
    </border>
    <border>
      <left style="thin">
        <color indexed="64"/>
      </left>
      <right style="thin">
        <color indexed="64"/>
      </right>
      <top style="double">
        <color indexed="64"/>
      </top>
      <bottom style="thin">
        <color indexed="64"/>
      </bottom>
      <diagonal/>
    </border>
    <border>
      <left/>
      <right style="thin">
        <color auto="1"/>
      </right>
      <top/>
      <bottom/>
      <diagonal/>
    </border>
    <border>
      <left style="thin">
        <color indexed="64"/>
      </left>
      <right/>
      <top/>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rgb="FF000000"/>
      </left>
      <right style="thin">
        <color indexed="64"/>
      </right>
      <top/>
      <bottom style="thin">
        <color indexed="64"/>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diagonal/>
    </border>
    <border>
      <left/>
      <right style="thin">
        <color theme="1" tint="0.499984740745262"/>
      </right>
      <top style="thin">
        <color indexed="64"/>
      </top>
      <bottom style="thin">
        <color indexed="64"/>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auto="1"/>
      </left>
      <right style="thin">
        <color auto="1"/>
      </right>
      <top style="thin">
        <color rgb="FF000000"/>
      </top>
      <bottom/>
      <diagonal/>
    </border>
    <border>
      <left style="thin">
        <color auto="1"/>
      </left>
      <right style="thin">
        <color auto="1"/>
      </right>
      <top style="thin">
        <color rgb="FF000000"/>
      </top>
      <bottom style="thin">
        <color rgb="FF000000"/>
      </bottom>
      <diagonal/>
    </border>
    <border>
      <left style="thin">
        <color auto="1"/>
      </left>
      <right style="thin">
        <color auto="1"/>
      </right>
      <top/>
      <bottom style="thin">
        <color rgb="FF000000"/>
      </bottom>
      <diagonal/>
    </border>
    <border>
      <left style="thin">
        <color auto="1"/>
      </left>
      <right style="thin">
        <color auto="1"/>
      </right>
      <top/>
      <bottom style="double">
        <color rgb="FF000000"/>
      </bottom>
      <diagonal/>
    </border>
    <border>
      <left style="thin">
        <color auto="1"/>
      </left>
      <right style="thin">
        <color auto="1"/>
      </right>
      <top style="thin">
        <color rgb="FF000000"/>
      </top>
      <bottom style="double">
        <color rgb="FF000000"/>
      </bottom>
      <diagonal/>
    </border>
    <border>
      <left style="thin">
        <color theme="1" tint="0.499984740745262"/>
      </left>
      <right/>
      <top/>
      <bottom/>
      <diagonal/>
    </border>
  </borders>
  <cellStyleXfs count="9">
    <xf numFmtId="0" fontId="0" fillId="0" borderId="0">
      <alignment vertical="center"/>
    </xf>
    <xf numFmtId="38" fontId="7" fillId="0" borderId="0" applyFon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9" fontId="7" fillId="0" borderId="0" applyFont="0" applyFill="0" applyBorder="0" applyAlignment="0" applyProtection="0">
      <alignment vertical="center"/>
    </xf>
    <xf numFmtId="0" fontId="3" fillId="0" borderId="0">
      <alignment vertical="center"/>
    </xf>
    <xf numFmtId="38" fontId="7" fillId="0" borderId="0" applyFont="0" applyFill="0" applyBorder="0" applyAlignment="0" applyProtection="0">
      <alignment vertical="center"/>
    </xf>
    <xf numFmtId="0" fontId="2" fillId="0" borderId="0">
      <alignment vertical="center"/>
    </xf>
    <xf numFmtId="0" fontId="1" fillId="0" borderId="0">
      <alignment vertical="center"/>
    </xf>
  </cellStyleXfs>
  <cellXfs count="562">
    <xf numFmtId="0" fontId="0" fillId="0" borderId="0" xfId="0">
      <alignment vertical="center"/>
    </xf>
    <xf numFmtId="0" fontId="0" fillId="0" borderId="0" xfId="0" applyAlignment="1">
      <alignment vertical="center" wrapText="1"/>
    </xf>
    <xf numFmtId="0" fontId="6"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pplyAlignment="1">
      <alignment vertical="center" wrapText="1"/>
    </xf>
    <xf numFmtId="0" fontId="6" fillId="0" borderId="0" xfId="0" applyFont="1" applyAlignment="1">
      <alignment horizontal="left" vertical="center"/>
    </xf>
    <xf numFmtId="0" fontId="8" fillId="0" borderId="0" xfId="0" applyFont="1">
      <alignment vertical="center"/>
    </xf>
    <xf numFmtId="0" fontId="8" fillId="0" borderId="1" xfId="0" applyFont="1" applyBorder="1" applyAlignment="1">
      <alignment horizontal="right" vertical="center"/>
    </xf>
    <xf numFmtId="0" fontId="11" fillId="0" borderId="0" xfId="0" applyFont="1" applyAlignment="1">
      <alignment horizontal="left" vertical="center"/>
    </xf>
    <xf numFmtId="38" fontId="15" fillId="0" borderId="1" xfId="1" applyFont="1" applyFill="1" applyBorder="1" applyAlignment="1">
      <alignment vertical="center" wrapText="1"/>
    </xf>
    <xf numFmtId="0" fontId="0" fillId="0" borderId="1" xfId="0" applyBorder="1" applyAlignment="1">
      <alignment vertical="center" wrapText="1"/>
    </xf>
    <xf numFmtId="0" fontId="13" fillId="0" borderId="1" xfId="0" applyFont="1" applyBorder="1">
      <alignment vertical="center"/>
    </xf>
    <xf numFmtId="0" fontId="8" fillId="0" borderId="0" xfId="0" applyFont="1" applyAlignment="1">
      <alignment horizontal="right" vertical="center" wrapText="1"/>
    </xf>
    <xf numFmtId="0" fontId="14" fillId="0" borderId="0" xfId="0" applyFont="1" applyAlignment="1">
      <alignment horizontal="right" vertical="center" wrapText="1"/>
    </xf>
    <xf numFmtId="0" fontId="8" fillId="0" borderId="0" xfId="0" applyFont="1" applyAlignment="1">
      <alignment horizontal="right" vertical="center"/>
    </xf>
    <xf numFmtId="0" fontId="14" fillId="0" borderId="0" xfId="0" applyFont="1" applyAlignment="1">
      <alignment horizontal="right" vertical="center"/>
    </xf>
    <xf numFmtId="0" fontId="8" fillId="0" borderId="0" xfId="0" applyFont="1" applyAlignment="1">
      <alignment horizontal="center" vertical="center" wrapText="1"/>
    </xf>
    <xf numFmtId="0" fontId="14" fillId="0" borderId="0" xfId="0" applyFont="1">
      <alignment vertical="center"/>
    </xf>
    <xf numFmtId="3" fontId="8" fillId="0" borderId="0" xfId="0" applyNumberFormat="1" applyFont="1">
      <alignment vertical="center"/>
    </xf>
    <xf numFmtId="0" fontId="8" fillId="0" borderId="0" xfId="0" applyFont="1" applyAlignment="1">
      <alignment horizontal="center" vertical="center"/>
    </xf>
    <xf numFmtId="9" fontId="8" fillId="0" borderId="0" xfId="0" applyNumberFormat="1" applyFont="1" applyAlignment="1">
      <alignment horizontal="left" vertical="center" wrapText="1"/>
    </xf>
    <xf numFmtId="0" fontId="13" fillId="0" borderId="0" xfId="0" applyFont="1">
      <alignment vertical="center"/>
    </xf>
    <xf numFmtId="0" fontId="4" fillId="0" borderId="0" xfId="2">
      <alignment vertical="center"/>
    </xf>
    <xf numFmtId="0" fontId="16" fillId="0" borderId="0" xfId="0" applyFont="1">
      <alignment vertical="center"/>
    </xf>
    <xf numFmtId="0" fontId="17" fillId="0" borderId="0" xfId="0" applyFont="1">
      <alignment vertical="center"/>
    </xf>
    <xf numFmtId="0" fontId="13" fillId="0" borderId="0" xfId="0" applyFont="1" applyAlignment="1">
      <alignment horizontal="left" vertical="center"/>
    </xf>
    <xf numFmtId="0" fontId="8" fillId="0" borderId="1" xfId="0" applyFont="1" applyBorder="1">
      <alignment vertical="center"/>
    </xf>
    <xf numFmtId="0" fontId="19" fillId="0" borderId="0" xfId="0" applyFont="1">
      <alignment vertical="center"/>
    </xf>
    <xf numFmtId="0" fontId="6" fillId="0" borderId="0" xfId="2" applyFont="1">
      <alignment vertical="center"/>
    </xf>
    <xf numFmtId="0" fontId="18" fillId="0" borderId="0" xfId="3" applyAlignment="1">
      <alignment vertical="center"/>
    </xf>
    <xf numFmtId="0" fontId="18" fillId="0" borderId="0" xfId="3" applyAlignment="1">
      <alignment horizontal="left" vertical="center"/>
    </xf>
    <xf numFmtId="0" fontId="18" fillId="0" borderId="0" xfId="3" applyBorder="1" applyAlignment="1">
      <alignment vertical="center"/>
    </xf>
    <xf numFmtId="0" fontId="18" fillId="0" borderId="0" xfId="3">
      <alignment vertical="center"/>
    </xf>
    <xf numFmtId="0" fontId="13" fillId="0" borderId="1" xfId="0" applyFont="1" applyBorder="1" applyAlignment="1">
      <alignment vertical="center" wrapText="1"/>
    </xf>
    <xf numFmtId="0" fontId="18" fillId="0" borderId="0" xfId="3" applyFill="1" applyAlignment="1">
      <alignment horizontal="center" vertical="center" wrapText="1"/>
    </xf>
    <xf numFmtId="178" fontId="8" fillId="0" borderId="1" xfId="0" applyNumberFormat="1" applyFont="1" applyBorder="1" applyAlignment="1">
      <alignment horizontal="left" vertical="center" wrapText="1"/>
    </xf>
    <xf numFmtId="0" fontId="22" fillId="0" borderId="0" xfId="0" applyFont="1">
      <alignment vertical="center"/>
    </xf>
    <xf numFmtId="0" fontId="13" fillId="0" borderId="7" xfId="0" applyFont="1" applyBorder="1" applyAlignment="1">
      <alignment vertical="center" wrapText="1"/>
    </xf>
    <xf numFmtId="0" fontId="13" fillId="0" borderId="0" xfId="0" applyFont="1" applyAlignment="1">
      <alignment vertical="center" wrapText="1"/>
    </xf>
    <xf numFmtId="0" fontId="0" fillId="0" borderId="1" xfId="0" applyBorder="1">
      <alignment vertical="center"/>
    </xf>
    <xf numFmtId="0" fontId="15" fillId="0" borderId="0" xfId="0" applyFont="1" applyAlignment="1">
      <alignment horizontal="left" vertical="center"/>
    </xf>
    <xf numFmtId="176" fontId="0" fillId="0" borderId="0" xfId="0" applyNumberFormat="1" applyAlignment="1">
      <alignment horizontal="right" vertical="center"/>
    </xf>
    <xf numFmtId="0" fontId="0" fillId="0" borderId="0" xfId="0" applyAlignment="1">
      <alignment horizontal="center" vertical="center"/>
    </xf>
    <xf numFmtId="0" fontId="24" fillId="0" borderId="14" xfId="0" applyFont="1" applyBorder="1" applyAlignment="1">
      <alignment vertical="top"/>
    </xf>
    <xf numFmtId="0" fontId="18" fillId="0" borderId="0" xfId="3" applyFill="1" applyAlignment="1">
      <alignment vertical="center"/>
    </xf>
    <xf numFmtId="0" fontId="18" fillId="0" borderId="0" xfId="3" applyFill="1" applyAlignment="1">
      <alignment horizontal="left" vertical="center"/>
    </xf>
    <xf numFmtId="0" fontId="25" fillId="0" borderId="0" xfId="3" applyFont="1" applyFill="1" applyAlignment="1">
      <alignment vertical="center"/>
    </xf>
    <xf numFmtId="0" fontId="8" fillId="0" borderId="1" xfId="0" applyFont="1" applyBorder="1" applyAlignment="1">
      <alignment vertical="center" wrapText="1"/>
    </xf>
    <xf numFmtId="0" fontId="8" fillId="2" borderId="1" xfId="0" applyFont="1" applyFill="1" applyBorder="1">
      <alignment vertical="center"/>
    </xf>
    <xf numFmtId="0" fontId="18" fillId="0" borderId="1" xfId="3" applyFill="1" applyBorder="1" applyAlignment="1">
      <alignment horizontal="left" vertical="center" wrapText="1"/>
    </xf>
    <xf numFmtId="0" fontId="6" fillId="0" borderId="0" xfId="0" applyFont="1" applyAlignment="1">
      <alignment vertical="center" wrapText="1"/>
    </xf>
    <xf numFmtId="0" fontId="18" fillId="0" borderId="1" xfId="3" applyFill="1" applyBorder="1" applyAlignment="1">
      <alignment vertical="center" wrapText="1"/>
    </xf>
    <xf numFmtId="0" fontId="18" fillId="2" borderId="0" xfId="3" applyFill="1" applyAlignment="1">
      <alignment horizontal="center" vertical="center" wrapText="1"/>
    </xf>
    <xf numFmtId="0" fontId="8"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0" xfId="0" applyFont="1" applyFill="1">
      <alignment vertical="center"/>
    </xf>
    <xf numFmtId="0" fontId="13" fillId="2" borderId="1" xfId="0" applyFont="1" applyFill="1" applyBorder="1">
      <alignment vertical="center"/>
    </xf>
    <xf numFmtId="0" fontId="13" fillId="2" borderId="4" xfId="0" applyFont="1" applyFill="1" applyBorder="1">
      <alignment vertical="center"/>
    </xf>
    <xf numFmtId="0" fontId="0" fillId="2" borderId="4" xfId="0" applyFill="1" applyBorder="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27" fillId="2" borderId="1" xfId="0" applyFont="1" applyFill="1" applyBorder="1" applyAlignment="1">
      <alignment horizontal="center" vertical="center" wrapText="1"/>
    </xf>
    <xf numFmtId="0" fontId="24" fillId="0" borderId="16" xfId="0" applyFont="1" applyBorder="1" applyAlignment="1">
      <alignment vertical="top"/>
    </xf>
    <xf numFmtId="0" fontId="24" fillId="0" borderId="17" xfId="0" applyFont="1" applyBorder="1" applyAlignment="1">
      <alignment vertical="top"/>
    </xf>
    <xf numFmtId="0" fontId="24" fillId="0" borderId="18" xfId="0" applyFont="1" applyBorder="1" applyAlignment="1">
      <alignment vertical="top"/>
    </xf>
    <xf numFmtId="0" fontId="24" fillId="0" borderId="19" xfId="0" applyFont="1" applyBorder="1" applyAlignment="1">
      <alignment vertical="top"/>
    </xf>
    <xf numFmtId="0" fontId="24" fillId="0" borderId="20" xfId="0" applyFont="1" applyBorder="1" applyAlignment="1">
      <alignment vertical="top"/>
    </xf>
    <xf numFmtId="0" fontId="8" fillId="2" borderId="1" xfId="0" applyFont="1" applyFill="1" applyBorder="1" applyAlignment="1">
      <alignment horizontal="center" vertical="center"/>
    </xf>
    <xf numFmtId="0" fontId="8" fillId="0" borderId="1" xfId="0" applyFont="1" applyBorder="1" applyAlignment="1">
      <alignment horizontal="left" vertical="center" wrapText="1"/>
    </xf>
    <xf numFmtId="0" fontId="0" fillId="0" borderId="3" xfId="0" applyBorder="1" applyAlignment="1">
      <alignment vertical="top"/>
    </xf>
    <xf numFmtId="0" fontId="0" fillId="0" borderId="7" xfId="0" applyBorder="1" applyAlignment="1">
      <alignment vertical="top"/>
    </xf>
    <xf numFmtId="0" fontId="8" fillId="0" borderId="0" xfId="0" applyFont="1" applyAlignment="1">
      <alignment horizontal="left" vertical="top" wrapText="1"/>
    </xf>
    <xf numFmtId="0" fontId="8" fillId="0" borderId="0" xfId="0" applyFont="1" applyAlignment="1">
      <alignment horizontal="left" vertical="center" wrapText="1"/>
    </xf>
    <xf numFmtId="38" fontId="15" fillId="0" borderId="22" xfId="1" applyFont="1" applyBorder="1">
      <alignment vertical="center"/>
    </xf>
    <xf numFmtId="0" fontId="0" fillId="0" borderId="1" xfId="0" applyBorder="1" applyAlignment="1">
      <alignment horizontal="left" vertical="center"/>
    </xf>
    <xf numFmtId="0" fontId="0" fillId="2" borderId="2" xfId="0" applyFill="1" applyBorder="1" applyAlignment="1">
      <alignment horizontal="left" vertical="center"/>
    </xf>
    <xf numFmtId="0" fontId="8" fillId="2" borderId="2" xfId="0" applyFont="1" applyFill="1" applyBorder="1" applyAlignment="1">
      <alignment vertical="center" wrapText="1"/>
    </xf>
    <xf numFmtId="0" fontId="8" fillId="0" borderId="0" xfId="0" applyFont="1" applyAlignment="1">
      <alignment horizontal="left" vertical="center"/>
    </xf>
    <xf numFmtId="0" fontId="18" fillId="0" borderId="1" xfId="3" applyBorder="1">
      <alignment vertical="center"/>
    </xf>
    <xf numFmtId="0" fontId="13" fillId="0" borderId="3" xfId="0" applyFont="1" applyBorder="1">
      <alignment vertical="center"/>
    </xf>
    <xf numFmtId="0" fontId="13" fillId="0" borderId="6" xfId="0" applyFont="1" applyBorder="1">
      <alignment vertical="center"/>
    </xf>
    <xf numFmtId="176" fontId="18" fillId="0" borderId="1" xfId="3" applyNumberFormat="1" applyFill="1" applyBorder="1" applyAlignment="1">
      <alignment horizontal="left" vertical="center" wrapText="1"/>
    </xf>
    <xf numFmtId="0" fontId="13" fillId="0" borderId="7" xfId="0" applyFont="1" applyBorder="1">
      <alignment vertical="center"/>
    </xf>
    <xf numFmtId="177" fontId="0" fillId="0" borderId="1" xfId="0" applyNumberFormat="1" applyBorder="1" applyAlignment="1">
      <alignment horizontal="right" vertical="center"/>
    </xf>
    <xf numFmtId="0" fontId="13" fillId="0" borderId="3" xfId="0" applyFont="1" applyBorder="1" applyAlignment="1">
      <alignment vertical="center" wrapText="1"/>
    </xf>
    <xf numFmtId="0" fontId="13" fillId="0" borderId="6" xfId="0" applyFont="1" applyBorder="1" applyAlignment="1">
      <alignment vertical="center" wrapText="1"/>
    </xf>
    <xf numFmtId="3" fontId="8" fillId="0" borderId="0" xfId="0" applyNumberFormat="1" applyFont="1" applyAlignment="1">
      <alignment horizontal="right" vertical="center"/>
    </xf>
    <xf numFmtId="0" fontId="0" fillId="2" borderId="2" xfId="0" applyFill="1" applyBorder="1">
      <alignment vertical="center"/>
    </xf>
    <xf numFmtId="0" fontId="13" fillId="2" borderId="3" xfId="0" applyFont="1" applyFill="1" applyBorder="1">
      <alignment vertical="center"/>
    </xf>
    <xf numFmtId="0" fontId="13" fillId="2" borderId="12" xfId="0" applyFont="1" applyFill="1" applyBorder="1">
      <alignment vertical="center"/>
    </xf>
    <xf numFmtId="0" fontId="13" fillId="2" borderId="10" xfId="0" applyFont="1" applyFill="1" applyBorder="1">
      <alignment vertical="center"/>
    </xf>
    <xf numFmtId="0" fontId="0" fillId="0" borderId="4" xfId="0" applyBorder="1">
      <alignment vertical="center"/>
    </xf>
    <xf numFmtId="0" fontId="13" fillId="2" borderId="11" xfId="0" applyFont="1" applyFill="1" applyBorder="1">
      <alignment vertical="center"/>
    </xf>
    <xf numFmtId="0" fontId="18" fillId="0" borderId="0" xfId="3" applyBorder="1" applyAlignment="1">
      <alignment horizontal="left" vertical="top"/>
    </xf>
    <xf numFmtId="0" fontId="18" fillId="0" borderId="1" xfId="3" applyBorder="1" applyAlignment="1">
      <alignment vertical="center" wrapText="1"/>
    </xf>
    <xf numFmtId="0" fontId="13" fillId="0" borderId="1" xfId="0" applyFont="1" applyBorder="1" applyAlignment="1">
      <alignment horizontal="left" vertical="center"/>
    </xf>
    <xf numFmtId="0" fontId="8" fillId="0" borderId="0" xfId="0" applyFont="1" applyAlignment="1">
      <alignment vertical="top"/>
    </xf>
    <xf numFmtId="0" fontId="8" fillId="0" borderId="1" xfId="0" applyFont="1" applyBorder="1" applyAlignment="1">
      <alignment horizontal="left" vertical="center"/>
    </xf>
    <xf numFmtId="0" fontId="8" fillId="0" borderId="12" xfId="0" applyFont="1" applyBorder="1">
      <alignment vertical="center"/>
    </xf>
    <xf numFmtId="0" fontId="8" fillId="0" borderId="5" xfId="0" applyFont="1" applyBorder="1">
      <alignment vertical="center"/>
    </xf>
    <xf numFmtId="0" fontId="8" fillId="2" borderId="5" xfId="0"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23" xfId="0" applyFont="1" applyFill="1" applyBorder="1">
      <alignment vertical="center"/>
    </xf>
    <xf numFmtId="0" fontId="8" fillId="2" borderId="10" xfId="0" applyFont="1" applyFill="1" applyBorder="1">
      <alignment vertical="center"/>
    </xf>
    <xf numFmtId="0" fontId="13" fillId="3" borderId="1" xfId="0" applyFont="1" applyFill="1" applyBorder="1">
      <alignment vertical="center"/>
    </xf>
    <xf numFmtId="0" fontId="28" fillId="0" borderId="0" xfId="0" applyFont="1">
      <alignment vertical="center"/>
    </xf>
    <xf numFmtId="0" fontId="13" fillId="3" borderId="8" xfId="0" applyFont="1" applyFill="1" applyBorder="1">
      <alignment vertical="center"/>
    </xf>
    <xf numFmtId="0" fontId="0" fillId="0" borderId="23" xfId="0" applyBorder="1">
      <alignment vertical="center"/>
    </xf>
    <xf numFmtId="0" fontId="18" fillId="3" borderId="0" xfId="3" applyFill="1" applyAlignment="1">
      <alignment horizontal="center" vertical="center" wrapText="1"/>
    </xf>
    <xf numFmtId="0" fontId="29" fillId="0" borderId="0" xfId="0" applyFont="1" applyAlignment="1">
      <alignment vertical="center" wrapText="1"/>
    </xf>
    <xf numFmtId="0" fontId="29" fillId="0" borderId="0" xfId="0" applyFont="1">
      <alignment vertical="center"/>
    </xf>
    <xf numFmtId="0" fontId="8" fillId="0" borderId="2" xfId="0" applyFont="1" applyBorder="1" applyAlignment="1">
      <alignment vertical="center" wrapText="1"/>
    </xf>
    <xf numFmtId="0" fontId="6" fillId="2" borderId="0" xfId="0" applyFont="1" applyFill="1">
      <alignment vertical="center"/>
    </xf>
    <xf numFmtId="0" fontId="9" fillId="0" borderId="0" xfId="0" applyFont="1" applyAlignment="1">
      <alignment vertical="center" wrapText="1"/>
    </xf>
    <xf numFmtId="0" fontId="8" fillId="0" borderId="11" xfId="0" applyFont="1" applyBorder="1" applyAlignment="1">
      <alignment horizontal="left" vertical="center"/>
    </xf>
    <xf numFmtId="0" fontId="6" fillId="2" borderId="0" xfId="0" applyFont="1" applyFill="1" applyAlignment="1">
      <alignment vertical="center" wrapText="1"/>
    </xf>
    <xf numFmtId="0" fontId="11" fillId="2" borderId="0" xfId="0" applyFont="1" applyFill="1">
      <alignment vertical="center"/>
    </xf>
    <xf numFmtId="0" fontId="6" fillId="3" borderId="0" xfId="0" applyFont="1" applyFill="1">
      <alignment vertical="center"/>
    </xf>
    <xf numFmtId="0" fontId="4" fillId="0" borderId="0" xfId="2" applyAlignment="1">
      <alignment vertical="center" wrapText="1"/>
    </xf>
    <xf numFmtId="178" fontId="13" fillId="0" borderId="0" xfId="0" applyNumberFormat="1" applyFont="1" applyAlignment="1">
      <alignment horizontal="right" vertical="center"/>
    </xf>
    <xf numFmtId="0" fontId="13" fillId="0" borderId="5" xfId="0" applyFont="1" applyBorder="1" applyAlignment="1">
      <alignment horizontal="left" vertical="center"/>
    </xf>
    <xf numFmtId="0" fontId="13" fillId="0" borderId="1" xfId="0" applyFont="1" applyBorder="1" applyAlignment="1">
      <alignment horizontal="left" vertical="center" wrapText="1"/>
    </xf>
    <xf numFmtId="179" fontId="0" fillId="0" borderId="0" xfId="1" applyNumberFormat="1" applyFont="1" applyFill="1" applyBorder="1" applyAlignment="1">
      <alignment horizontal="right" vertical="center"/>
    </xf>
    <xf numFmtId="0" fontId="13" fillId="0" borderId="11" xfId="0" applyFont="1" applyBorder="1">
      <alignment vertical="center"/>
    </xf>
    <xf numFmtId="179" fontId="0" fillId="0" borderId="11" xfId="1" applyNumberFormat="1" applyFont="1" applyFill="1" applyBorder="1" applyAlignment="1">
      <alignment horizontal="right" vertical="center"/>
    </xf>
    <xf numFmtId="0" fontId="11" fillId="0" borderId="13" xfId="0" applyFont="1" applyBorder="1">
      <alignment vertical="center"/>
    </xf>
    <xf numFmtId="0" fontId="8" fillId="0" borderId="13" xfId="0" applyFont="1" applyBorder="1" applyAlignment="1">
      <alignment horizontal="left" vertical="center"/>
    </xf>
    <xf numFmtId="0" fontId="8" fillId="0" borderId="13" xfId="0" applyFont="1" applyBorder="1">
      <alignment vertical="center"/>
    </xf>
    <xf numFmtId="0" fontId="13" fillId="0" borderId="0" xfId="0" applyFont="1" applyAlignment="1">
      <alignment horizontal="left" vertical="center" wrapText="1"/>
    </xf>
    <xf numFmtId="0" fontId="18" fillId="0" borderId="0" xfId="3" applyAlignment="1">
      <alignment vertical="center" wrapText="1"/>
    </xf>
    <xf numFmtId="177" fontId="0" fillId="0" borderId="0" xfId="0" applyNumberFormat="1" applyAlignment="1">
      <alignment horizontal="right" vertical="center"/>
    </xf>
    <xf numFmtId="0" fontId="13" fillId="0" borderId="24" xfId="0" applyFont="1" applyBorder="1" applyAlignment="1">
      <alignment vertical="center" wrapText="1"/>
    </xf>
    <xf numFmtId="3" fontId="13" fillId="0" borderId="11" xfId="0" applyNumberFormat="1" applyFont="1" applyBorder="1" applyAlignment="1">
      <alignment horizontal="right" vertical="center"/>
    </xf>
    <xf numFmtId="0" fontId="6" fillId="0" borderId="13" xfId="0" applyFont="1" applyBorder="1">
      <alignment vertical="center"/>
    </xf>
    <xf numFmtId="0" fontId="11" fillId="2" borderId="0" xfId="0" applyFont="1" applyFill="1" applyAlignment="1">
      <alignment vertical="center" wrapText="1"/>
    </xf>
    <xf numFmtId="0" fontId="18" fillId="0" borderId="0" xfId="3" applyFill="1" applyBorder="1" applyAlignment="1">
      <alignment horizontal="left" vertical="top"/>
    </xf>
    <xf numFmtId="0" fontId="0" fillId="0" borderId="0" xfId="0" applyAlignment="1">
      <alignment horizontal="left" vertical="center" wrapText="1"/>
    </xf>
    <xf numFmtId="0" fontId="13" fillId="2" borderId="7" xfId="0" applyFont="1" applyFill="1" applyBorder="1">
      <alignment vertical="center"/>
    </xf>
    <xf numFmtId="0" fontId="20" fillId="0" borderId="0" xfId="3" applyFont="1">
      <alignment vertical="center"/>
    </xf>
    <xf numFmtId="0" fontId="18" fillId="0" borderId="0" xfId="3" applyBorder="1" applyAlignment="1">
      <alignment horizontal="left" vertical="center"/>
    </xf>
    <xf numFmtId="0" fontId="13" fillId="0" borderId="23" xfId="0" applyFont="1" applyBorder="1">
      <alignment vertical="center"/>
    </xf>
    <xf numFmtId="0" fontId="0" fillId="2" borderId="2" xfId="0" applyFill="1" applyBorder="1" applyAlignment="1">
      <alignment horizontal="centerContinuous" vertical="center"/>
    </xf>
    <xf numFmtId="179" fontId="0" fillId="2" borderId="5" xfId="1" applyNumberFormat="1" applyFont="1" applyFill="1" applyBorder="1" applyAlignment="1">
      <alignment horizontal="centerContinuous" vertical="center"/>
    </xf>
    <xf numFmtId="0" fontId="19" fillId="0" borderId="0" xfId="0" applyFont="1" applyAlignment="1">
      <alignment vertical="center" wrapText="1"/>
    </xf>
    <xf numFmtId="0" fontId="13" fillId="0" borderId="11" xfId="0" applyFont="1" applyBorder="1" applyAlignment="1">
      <alignment vertical="center" wrapText="1"/>
    </xf>
    <xf numFmtId="0" fontId="8" fillId="0" borderId="13" xfId="0" applyFont="1" applyBorder="1" applyAlignment="1">
      <alignment vertical="center" wrapText="1"/>
    </xf>
    <xf numFmtId="0" fontId="13" fillId="2" borderId="11" xfId="0" applyFont="1" applyFill="1" applyBorder="1" applyAlignment="1">
      <alignment vertical="center" wrapText="1"/>
    </xf>
    <xf numFmtId="0" fontId="13" fillId="2" borderId="1" xfId="0" applyFont="1" applyFill="1" applyBorder="1" applyAlignment="1">
      <alignment vertical="center" wrapText="1"/>
    </xf>
    <xf numFmtId="0" fontId="11" fillId="0" borderId="13" xfId="0" applyFont="1" applyBorder="1" applyAlignment="1">
      <alignment vertical="center" wrapText="1"/>
    </xf>
    <xf numFmtId="0" fontId="13" fillId="2" borderId="12" xfId="0" applyFont="1" applyFill="1" applyBorder="1" applyAlignment="1">
      <alignment vertical="center" wrapText="1"/>
    </xf>
    <xf numFmtId="179" fontId="0" fillId="0" borderId="0" xfId="1" applyNumberFormat="1" applyFont="1" applyFill="1" applyBorder="1" applyAlignment="1">
      <alignment horizontal="right" vertical="center" wrapText="1"/>
    </xf>
    <xf numFmtId="181" fontId="13" fillId="0" borderId="1" xfId="0" applyNumberFormat="1" applyFont="1" applyBorder="1" applyAlignment="1">
      <alignment horizontal="right" vertical="center"/>
    </xf>
    <xf numFmtId="182" fontId="13" fillId="0" borderId="1" xfId="0" applyNumberFormat="1" applyFont="1" applyBorder="1" applyAlignment="1">
      <alignment horizontal="right" vertical="center"/>
    </xf>
    <xf numFmtId="14" fontId="8" fillId="2" borderId="1" xfId="0" applyNumberFormat="1" applyFont="1" applyFill="1" applyBorder="1" applyAlignment="1">
      <alignment horizontal="center" vertical="center" wrapText="1"/>
    </xf>
    <xf numFmtId="176" fontId="18" fillId="0" borderId="0" xfId="3" applyNumberFormat="1" applyFill="1" applyBorder="1" applyAlignment="1">
      <alignment horizontal="left" vertical="center" wrapText="1"/>
    </xf>
    <xf numFmtId="0" fontId="8" fillId="0" borderId="0" xfId="0" applyFont="1" applyAlignment="1">
      <alignment vertical="top" wrapText="1"/>
    </xf>
    <xf numFmtId="38" fontId="0" fillId="0" borderId="6" xfId="1" applyFont="1" applyFill="1" applyBorder="1" applyAlignment="1">
      <alignment horizontal="right" vertical="center"/>
    </xf>
    <xf numFmtId="38" fontId="0" fillId="0" borderId="1" xfId="1" applyFont="1" applyFill="1" applyBorder="1" applyAlignment="1">
      <alignment horizontal="right" vertical="center"/>
    </xf>
    <xf numFmtId="38" fontId="8" fillId="0" borderId="1" xfId="1" applyFont="1" applyFill="1" applyBorder="1" applyAlignment="1">
      <alignment horizontal="right" vertical="center" wrapText="1"/>
    </xf>
    <xf numFmtId="180" fontId="0" fillId="0" borderId="22" xfId="1" applyNumberFormat="1" applyFont="1" applyFill="1" applyBorder="1" applyAlignment="1">
      <alignment horizontal="right" vertical="center"/>
    </xf>
    <xf numFmtId="0" fontId="13" fillId="2" borderId="1" xfId="0" applyFont="1" applyFill="1" applyBorder="1" applyAlignment="1">
      <alignment horizontal="center" vertical="center"/>
    </xf>
    <xf numFmtId="0" fontId="13" fillId="0" borderId="1" xfId="0" applyFont="1" applyBorder="1" applyAlignment="1">
      <alignment horizontal="right" vertical="center"/>
    </xf>
    <xf numFmtId="182" fontId="8" fillId="0" borderId="0" xfId="0" applyNumberFormat="1" applyFont="1">
      <alignment vertical="center"/>
    </xf>
    <xf numFmtId="38" fontId="0" fillId="0" borderId="15" xfId="1" applyFont="1" applyFill="1" applyBorder="1">
      <alignment vertical="center"/>
    </xf>
    <xf numFmtId="0" fontId="0" fillId="2" borderId="1" xfId="0" applyFill="1" applyBorder="1" applyAlignment="1">
      <alignment horizontal="center" vertical="center"/>
    </xf>
    <xf numFmtId="180" fontId="0" fillId="0" borderId="6" xfId="1" applyNumberFormat="1" applyFont="1" applyFill="1" applyBorder="1" applyAlignment="1">
      <alignment horizontal="right" vertical="center"/>
    </xf>
    <xf numFmtId="180" fontId="0" fillId="0" borderId="7" xfId="1" applyNumberFormat="1" applyFont="1" applyFill="1" applyBorder="1" applyAlignment="1">
      <alignment horizontal="right" vertical="center"/>
    </xf>
    <xf numFmtId="0" fontId="8" fillId="0" borderId="27" xfId="0" applyFont="1" applyBorder="1">
      <alignment vertical="center"/>
    </xf>
    <xf numFmtId="0" fontId="8" fillId="0" borderId="6" xfId="0" applyFont="1" applyBorder="1">
      <alignment vertical="center"/>
    </xf>
    <xf numFmtId="179" fontId="0" fillId="0" borderId="30" xfId="1" applyNumberFormat="1" applyFont="1" applyFill="1" applyBorder="1" applyAlignment="1">
      <alignment horizontal="right" vertical="center"/>
    </xf>
    <xf numFmtId="0" fontId="8" fillId="0" borderId="5" xfId="0" applyFont="1" applyBorder="1" applyAlignment="1">
      <alignment horizontal="right" vertical="center"/>
    </xf>
    <xf numFmtId="180" fontId="0" fillId="0" borderId="31" xfId="1" applyNumberFormat="1" applyFont="1" applyFill="1" applyBorder="1" applyAlignment="1">
      <alignment horizontal="right" vertical="center"/>
    </xf>
    <xf numFmtId="38" fontId="0" fillId="0" borderId="5" xfId="1" applyFont="1" applyFill="1" applyBorder="1" applyAlignment="1">
      <alignment horizontal="right" vertical="center"/>
    </xf>
    <xf numFmtId="180" fontId="0" fillId="0" borderId="5" xfId="1" applyNumberFormat="1" applyFont="1" applyFill="1" applyBorder="1" applyAlignment="1">
      <alignment horizontal="right" vertical="center"/>
    </xf>
    <xf numFmtId="180" fontId="8" fillId="0" borderId="0" xfId="0" applyNumberFormat="1" applyFont="1">
      <alignment vertical="center"/>
    </xf>
    <xf numFmtId="0" fontId="6" fillId="0" borderId="1" xfId="0" applyFont="1" applyBorder="1" applyAlignment="1">
      <alignment horizontal="left" vertical="center"/>
    </xf>
    <xf numFmtId="0" fontId="6" fillId="0" borderId="1" xfId="0" applyFont="1" applyBorder="1">
      <alignment vertical="center"/>
    </xf>
    <xf numFmtId="0" fontId="6" fillId="2" borderId="2" xfId="0" applyFont="1" applyFill="1" applyBorder="1" applyAlignment="1">
      <alignment horizontal="centerContinuous" vertical="center"/>
    </xf>
    <xf numFmtId="0" fontId="6" fillId="2" borderId="5" xfId="0" applyFont="1" applyFill="1" applyBorder="1" applyAlignment="1">
      <alignment horizontal="centerContinuous" vertical="center" wrapText="1"/>
    </xf>
    <xf numFmtId="0" fontId="6" fillId="2" borderId="1" xfId="0" applyFont="1" applyFill="1" applyBorder="1" applyAlignment="1">
      <alignment horizontal="left" vertical="center"/>
    </xf>
    <xf numFmtId="0" fontId="13" fillId="2" borderId="3" xfId="0" applyFont="1" applyFill="1" applyBorder="1" applyAlignment="1">
      <alignment vertical="center" wrapText="1"/>
    </xf>
    <xf numFmtId="0" fontId="6" fillId="2" borderId="1" xfId="0" applyFont="1" applyFill="1" applyBorder="1">
      <alignment vertical="center"/>
    </xf>
    <xf numFmtId="0" fontId="8" fillId="2" borderId="4" xfId="0" applyFont="1" applyFill="1" applyBorder="1" applyAlignment="1">
      <alignment horizontal="left" vertical="center"/>
    </xf>
    <xf numFmtId="0" fontId="6" fillId="2" borderId="8" xfId="0" applyFont="1" applyFill="1" applyBorder="1" applyAlignment="1">
      <alignment horizontal="left" vertical="center"/>
    </xf>
    <xf numFmtId="0" fontId="8" fillId="2" borderId="9" xfId="0" applyFont="1" applyFill="1" applyBorder="1" applyAlignment="1">
      <alignment horizontal="left" vertical="center"/>
    </xf>
    <xf numFmtId="0" fontId="6" fillId="2" borderId="10" xfId="0" applyFont="1" applyFill="1" applyBorder="1" applyAlignment="1">
      <alignment horizontal="left" vertical="center"/>
    </xf>
    <xf numFmtId="180" fontId="8" fillId="0" borderId="1" xfId="0" applyNumberFormat="1" applyFont="1" applyBorder="1" applyAlignment="1">
      <alignment horizontal="right" vertical="center" wrapText="1"/>
    </xf>
    <xf numFmtId="0" fontId="0" fillId="0" borderId="7" xfId="0" applyBorder="1">
      <alignment vertical="center"/>
    </xf>
    <xf numFmtId="180" fontId="8" fillId="0" borderId="5" xfId="0" applyNumberFormat="1" applyFont="1" applyBorder="1" applyAlignment="1">
      <alignment horizontal="right" wrapText="1"/>
    </xf>
    <xf numFmtId="180" fontId="8" fillId="0" borderId="5" xfId="0" applyNumberFormat="1" applyFont="1" applyBorder="1" applyAlignment="1">
      <alignment horizontal="right"/>
    </xf>
    <xf numFmtId="0" fontId="18" fillId="0" borderId="0" xfId="3" applyFill="1" applyBorder="1" applyAlignment="1">
      <alignment horizontal="left" vertical="center" wrapText="1"/>
    </xf>
    <xf numFmtId="0" fontId="8" fillId="0" borderId="23" xfId="0" applyFont="1" applyBorder="1">
      <alignment vertical="center"/>
    </xf>
    <xf numFmtId="0" fontId="33" fillId="4" borderId="0" xfId="3" applyFont="1" applyFill="1" applyAlignment="1">
      <alignment horizontal="center" vertical="center" wrapText="1"/>
    </xf>
    <xf numFmtId="0" fontId="0" fillId="2" borderId="1" xfId="0" applyFill="1" applyBorder="1" applyAlignment="1">
      <alignment horizontal="left" vertical="center"/>
    </xf>
    <xf numFmtId="0" fontId="0" fillId="2" borderId="1" xfId="0" applyFill="1" applyBorder="1">
      <alignment vertical="center"/>
    </xf>
    <xf numFmtId="0" fontId="34" fillId="0" borderId="0" xfId="0" applyFont="1">
      <alignment vertical="center"/>
    </xf>
    <xf numFmtId="0" fontId="13" fillId="0" borderId="10" xfId="0" applyFont="1" applyBorder="1" applyAlignment="1">
      <alignment vertical="center" wrapText="1"/>
    </xf>
    <xf numFmtId="0" fontId="13" fillId="2" borderId="2" xfId="0" applyFont="1" applyFill="1" applyBorder="1">
      <alignment vertical="center"/>
    </xf>
    <xf numFmtId="0" fontId="0" fillId="2" borderId="1" xfId="0" applyFill="1" applyBorder="1" applyAlignment="1">
      <alignment horizontal="center" vertical="center" wrapText="1"/>
    </xf>
    <xf numFmtId="0" fontId="0" fillId="2" borderId="15" xfId="0" applyFill="1" applyBorder="1">
      <alignment vertical="center"/>
    </xf>
    <xf numFmtId="0" fontId="0" fillId="2" borderId="14" xfId="0" applyFill="1" applyBorder="1">
      <alignment vertical="center"/>
    </xf>
    <xf numFmtId="0" fontId="0" fillId="2" borderId="21" xfId="0" applyFill="1" applyBorder="1">
      <alignment vertical="center"/>
    </xf>
    <xf numFmtId="0" fontId="24" fillId="0" borderId="0" xfId="0" applyFont="1" applyAlignment="1">
      <alignment vertical="top"/>
    </xf>
    <xf numFmtId="178" fontId="0" fillId="0" borderId="0" xfId="0" applyNumberFormat="1">
      <alignment vertical="center"/>
    </xf>
    <xf numFmtId="0" fontId="23" fillId="0" borderId="0" xfId="0" applyFont="1" applyAlignment="1">
      <alignment horizontal="left" vertical="center" wrapText="1"/>
    </xf>
    <xf numFmtId="0" fontId="13" fillId="0" borderId="24" xfId="0" applyFont="1" applyBorder="1">
      <alignment vertical="center"/>
    </xf>
    <xf numFmtId="0" fontId="6" fillId="0" borderId="13" xfId="0" applyFont="1" applyBorder="1" applyAlignment="1">
      <alignment horizontal="left" vertical="center"/>
    </xf>
    <xf numFmtId="38" fontId="0" fillId="0" borderId="3" xfId="1" applyFont="1" applyFill="1" applyBorder="1" applyAlignment="1">
      <alignment horizontal="right" vertical="center"/>
    </xf>
    <xf numFmtId="38" fontId="0" fillId="0" borderId="7" xfId="1" applyFont="1" applyFill="1" applyBorder="1" applyAlignment="1">
      <alignment horizontal="right" vertical="center"/>
    </xf>
    <xf numFmtId="38" fontId="0" fillId="0" borderId="27" xfId="1" applyFont="1" applyFill="1" applyBorder="1" applyAlignment="1">
      <alignment horizontal="right" vertical="center"/>
    </xf>
    <xf numFmtId="0" fontId="13" fillId="0" borderId="29" xfId="0" applyFont="1" applyBorder="1">
      <alignment vertical="center"/>
    </xf>
    <xf numFmtId="179" fontId="0" fillId="0" borderId="31" xfId="1" applyNumberFormat="1" applyFont="1" applyFill="1" applyBorder="1" applyAlignment="1">
      <alignment horizontal="center" vertical="center"/>
    </xf>
    <xf numFmtId="38" fontId="8" fillId="0" borderId="1" xfId="1" applyFont="1" applyFill="1" applyBorder="1">
      <alignment vertical="center"/>
    </xf>
    <xf numFmtId="0" fontId="11" fillId="0" borderId="7" xfId="0" applyFont="1" applyBorder="1">
      <alignment vertical="center"/>
    </xf>
    <xf numFmtId="0" fontId="0" fillId="2" borderId="12" xfId="0" applyFill="1" applyBorder="1" applyAlignment="1">
      <alignment horizontal="centerContinuous" vertical="center"/>
    </xf>
    <xf numFmtId="0" fontId="13" fillId="2" borderId="5" xfId="0" applyFont="1" applyFill="1" applyBorder="1">
      <alignment vertical="center"/>
    </xf>
    <xf numFmtId="0" fontId="13" fillId="0" borderId="2" xfId="0" applyFont="1" applyBorder="1" applyAlignment="1">
      <alignment vertical="center" wrapText="1"/>
    </xf>
    <xf numFmtId="0" fontId="13" fillId="0" borderId="5" xfId="0" applyFont="1" applyBorder="1" applyAlignment="1">
      <alignment vertical="center" wrapText="1"/>
    </xf>
    <xf numFmtId="38" fontId="0" fillId="0" borderId="1" xfId="1" applyFont="1" applyFill="1" applyBorder="1" applyAlignment="1">
      <alignment horizontal="right" vertical="center" wrapText="1"/>
    </xf>
    <xf numFmtId="0" fontId="13" fillId="0" borderId="32" xfId="0" applyFont="1" applyBorder="1">
      <alignment vertical="center"/>
    </xf>
    <xf numFmtId="0" fontId="13" fillId="0" borderId="33" xfId="0" applyFont="1" applyBorder="1">
      <alignment vertical="center"/>
    </xf>
    <xf numFmtId="180" fontId="13" fillId="0" borderId="33" xfId="0" applyNumberFormat="1" applyFont="1" applyBorder="1" applyAlignment="1">
      <alignment vertical="center" wrapText="1"/>
    </xf>
    <xf numFmtId="0" fontId="13" fillId="0" borderId="9" xfId="0" applyFont="1" applyBorder="1" applyAlignment="1">
      <alignment vertical="center" wrapText="1"/>
    </xf>
    <xf numFmtId="38" fontId="0" fillId="0" borderId="6" xfId="1" applyFont="1" applyFill="1" applyBorder="1" applyAlignment="1">
      <alignment horizontal="right" vertical="center" wrapText="1"/>
    </xf>
    <xf numFmtId="38" fontId="15" fillId="0" borderId="1" xfId="1" applyFont="1" applyFill="1" applyBorder="1">
      <alignment vertical="center"/>
    </xf>
    <xf numFmtId="0" fontId="0" fillId="0" borderId="3" xfId="0" applyBorder="1">
      <alignment vertical="center"/>
    </xf>
    <xf numFmtId="38" fontId="15" fillId="0" borderId="3" xfId="1" applyFont="1" applyFill="1" applyBorder="1">
      <alignment vertical="center"/>
    </xf>
    <xf numFmtId="0" fontId="0" fillId="0" borderId="6" xfId="0" applyBorder="1">
      <alignment vertical="center"/>
    </xf>
    <xf numFmtId="0" fontId="0" fillId="0" borderId="22" xfId="0" applyBorder="1">
      <alignment vertical="center"/>
    </xf>
    <xf numFmtId="178" fontId="0" fillId="0" borderId="15" xfId="0" applyNumberFormat="1" applyBorder="1">
      <alignment vertical="center"/>
    </xf>
    <xf numFmtId="0" fontId="8" fillId="0" borderId="3" xfId="0" applyFont="1" applyBorder="1" applyAlignment="1">
      <alignment vertical="center" wrapText="1"/>
    </xf>
    <xf numFmtId="0" fontId="8" fillId="0" borderId="6" xfId="0" applyFont="1" applyBorder="1" applyAlignment="1">
      <alignment vertical="center" wrapText="1"/>
    </xf>
    <xf numFmtId="0" fontId="36" fillId="0" borderId="0" xfId="0" applyFont="1">
      <alignment vertical="center"/>
    </xf>
    <xf numFmtId="0" fontId="6" fillId="5" borderId="0" xfId="0" applyFont="1" applyFill="1">
      <alignment vertical="center"/>
    </xf>
    <xf numFmtId="0" fontId="37" fillId="0" borderId="0" xfId="0" applyFont="1">
      <alignment vertical="center"/>
    </xf>
    <xf numFmtId="0" fontId="6" fillId="0" borderId="0" xfId="5" applyFont="1">
      <alignment vertical="center"/>
    </xf>
    <xf numFmtId="0" fontId="13" fillId="6" borderId="1" xfId="0" applyFont="1" applyFill="1" applyBorder="1">
      <alignment vertical="center"/>
    </xf>
    <xf numFmtId="0" fontId="8" fillId="6" borderId="1" xfId="0" applyFont="1" applyFill="1" applyBorder="1" applyAlignment="1">
      <alignment vertical="center" wrapText="1"/>
    </xf>
    <xf numFmtId="0" fontId="8" fillId="6" borderId="5" xfId="0" applyFont="1" applyFill="1" applyBorder="1" applyAlignment="1">
      <alignment horizontal="left" vertical="center" wrapText="1"/>
    </xf>
    <xf numFmtId="0" fontId="18" fillId="6" borderId="0" xfId="3" applyFill="1" applyAlignment="1">
      <alignment horizontal="center" vertical="center" wrapText="1"/>
    </xf>
    <xf numFmtId="0" fontId="0" fillId="0" borderId="1" xfId="0" applyBorder="1" applyAlignment="1">
      <alignment horizontal="left" vertical="center" wrapText="1" indent="1"/>
    </xf>
    <xf numFmtId="0" fontId="13" fillId="0" borderId="1" xfId="0" applyFont="1" applyBorder="1" applyAlignment="1">
      <alignment horizontal="left" vertical="center" wrapText="1" indent="1"/>
    </xf>
    <xf numFmtId="0" fontId="3" fillId="0" borderId="0" xfId="5">
      <alignment vertical="center"/>
    </xf>
    <xf numFmtId="0" fontId="0" fillId="6" borderId="1" xfId="0" applyFill="1" applyBorder="1" applyAlignment="1">
      <alignment horizontal="center" vertical="center" wrapText="1"/>
    </xf>
    <xf numFmtId="0" fontId="13" fillId="6" borderId="1" xfId="0" applyFont="1" applyFill="1" applyBorder="1" applyAlignment="1">
      <alignment horizontal="center" vertical="center" wrapText="1"/>
    </xf>
    <xf numFmtId="0" fontId="0" fillId="0" borderId="1" xfId="0" applyBorder="1" applyAlignment="1">
      <alignment horizontal="center" vertical="center" wrapText="1"/>
    </xf>
    <xf numFmtId="0" fontId="13" fillId="0" borderId="1" xfId="0" applyFont="1" applyBorder="1" applyAlignment="1">
      <alignment horizontal="center" vertical="center" wrapText="1"/>
    </xf>
    <xf numFmtId="0" fontId="39" fillId="0" borderId="0" xfId="0" applyFont="1" applyAlignment="1">
      <alignment vertical="center" wrapText="1"/>
    </xf>
    <xf numFmtId="0" fontId="23" fillId="0" borderId="0" xfId="0" applyFont="1">
      <alignment vertical="center"/>
    </xf>
    <xf numFmtId="0" fontId="6" fillId="6" borderId="1" xfId="0" applyFont="1" applyFill="1" applyBorder="1" applyAlignment="1">
      <alignment horizontal="left" vertical="center"/>
    </xf>
    <xf numFmtId="0" fontId="6" fillId="0" borderId="2" xfId="0" applyFont="1" applyBorder="1">
      <alignment vertical="center"/>
    </xf>
    <xf numFmtId="0" fontId="0" fillId="0" borderId="0" xfId="0" applyAlignment="1">
      <alignment horizontal="center" vertical="center" wrapText="1"/>
    </xf>
    <xf numFmtId="0" fontId="15" fillId="6" borderId="1" xfId="0" applyFont="1" applyFill="1" applyBorder="1" applyAlignment="1">
      <alignment horizontal="center" vertical="center" wrapText="1"/>
    </xf>
    <xf numFmtId="3" fontId="13" fillId="7" borderId="1" xfId="0" applyNumberFormat="1" applyFont="1" applyFill="1" applyBorder="1">
      <alignment vertical="center"/>
    </xf>
    <xf numFmtId="0" fontId="0" fillId="0" borderId="1" xfId="0" applyBorder="1" applyAlignment="1">
      <alignment horizontal="right" vertical="center" wrapText="1"/>
    </xf>
    <xf numFmtId="0" fontId="15" fillId="0" borderId="1" xfId="0" applyFont="1" applyBorder="1" applyAlignment="1">
      <alignment horizontal="right" wrapText="1"/>
    </xf>
    <xf numFmtId="180" fontId="15" fillId="0" borderId="1" xfId="0" applyNumberFormat="1" applyFont="1" applyBorder="1" applyAlignment="1">
      <alignment horizontal="right" wrapText="1"/>
    </xf>
    <xf numFmtId="9" fontId="0" fillId="0" borderId="0" xfId="0" applyNumberFormat="1" applyAlignment="1">
      <alignment horizontal="center" vertical="center" wrapText="1"/>
    </xf>
    <xf numFmtId="3" fontId="0" fillId="0" borderId="0" xfId="0" applyNumberFormat="1" applyAlignment="1">
      <alignment vertical="center" wrapText="1"/>
    </xf>
    <xf numFmtId="3" fontId="13" fillId="7" borderId="1" xfId="0" applyNumberFormat="1" applyFont="1" applyFill="1" applyBorder="1" applyAlignment="1">
      <alignment vertical="center" wrapText="1"/>
    </xf>
    <xf numFmtId="38" fontId="8" fillId="0" borderId="1" xfId="0" applyNumberFormat="1" applyFont="1" applyBorder="1" applyAlignment="1">
      <alignment vertical="center" wrapText="1"/>
    </xf>
    <xf numFmtId="38" fontId="0" fillId="0" borderId="0" xfId="0" applyNumberFormat="1" applyAlignment="1">
      <alignment vertical="center" wrapText="1"/>
    </xf>
    <xf numFmtId="38" fontId="13" fillId="0" borderId="1" xfId="0" applyNumberFormat="1" applyFont="1" applyBorder="1" applyAlignment="1">
      <alignment vertical="center" wrapText="1"/>
    </xf>
    <xf numFmtId="3" fontId="13" fillId="7" borderId="1" xfId="0" applyNumberFormat="1" applyFont="1" applyFill="1" applyBorder="1" applyAlignment="1">
      <alignment horizontal="right" vertical="center"/>
    </xf>
    <xf numFmtId="180" fontId="13" fillId="0" borderId="1" xfId="4" applyNumberFormat="1" applyFont="1" applyBorder="1" applyAlignment="1">
      <alignment vertical="center" wrapText="1"/>
    </xf>
    <xf numFmtId="3" fontId="13" fillId="0" borderId="1" xfId="0" applyNumberFormat="1" applyFont="1" applyBorder="1" applyAlignment="1">
      <alignment horizontal="right" vertical="center"/>
    </xf>
    <xf numFmtId="3" fontId="13" fillId="0" borderId="1" xfId="0" applyNumberFormat="1" applyFont="1" applyBorder="1">
      <alignment vertical="center"/>
    </xf>
    <xf numFmtId="180" fontId="13" fillId="0" borderId="1" xfId="0" applyNumberFormat="1" applyFont="1" applyBorder="1">
      <alignment vertical="center"/>
    </xf>
    <xf numFmtId="0" fontId="0" fillId="0" borderId="0" xfId="0" applyAlignment="1">
      <alignment vertical="top" wrapText="1"/>
    </xf>
    <xf numFmtId="0" fontId="23" fillId="0" borderId="0" xfId="0" applyFont="1" applyAlignment="1">
      <alignment horizontal="left" vertical="center"/>
    </xf>
    <xf numFmtId="0" fontId="6" fillId="6" borderId="1" xfId="0" applyFont="1" applyFill="1" applyBorder="1" applyAlignment="1">
      <alignment horizontal="left" vertical="center" wrapText="1"/>
    </xf>
    <xf numFmtId="38" fontId="13" fillId="0" borderId="1" xfId="1" applyFont="1" applyBorder="1" applyAlignment="1">
      <alignment horizontal="right" vertical="center" wrapText="1"/>
    </xf>
    <xf numFmtId="0" fontId="13" fillId="6" borderId="2" xfId="0" applyFont="1" applyFill="1" applyBorder="1" applyAlignment="1">
      <alignment vertical="center" wrapText="1"/>
    </xf>
    <xf numFmtId="0" fontId="13" fillId="6" borderId="12" xfId="0" applyFont="1" applyFill="1" applyBorder="1" applyAlignment="1">
      <alignment vertical="center" wrapText="1"/>
    </xf>
    <xf numFmtId="0" fontId="13" fillId="0" borderId="12" xfId="0" applyFont="1" applyBorder="1" applyAlignment="1">
      <alignment vertical="center" wrapText="1"/>
    </xf>
    <xf numFmtId="38" fontId="13" fillId="0" borderId="1" xfId="1" applyFont="1" applyBorder="1" applyAlignment="1">
      <alignment vertical="center" wrapText="1"/>
    </xf>
    <xf numFmtId="38" fontId="13" fillId="0" borderId="1" xfId="1" applyFont="1" applyFill="1" applyBorder="1" applyAlignment="1">
      <alignment vertical="center" wrapText="1"/>
    </xf>
    <xf numFmtId="0" fontId="8" fillId="0" borderId="0" xfId="0" applyFont="1" applyAlignment="1">
      <alignment horizontal="left" vertical="top"/>
    </xf>
    <xf numFmtId="0" fontId="13" fillId="7" borderId="40" xfId="0" applyFont="1" applyFill="1" applyBorder="1" applyAlignment="1">
      <alignment vertical="top" wrapText="1"/>
    </xf>
    <xf numFmtId="0" fontId="13" fillId="7" borderId="41" xfId="0" applyFont="1" applyFill="1" applyBorder="1" applyAlignment="1">
      <alignment vertical="top"/>
    </xf>
    <xf numFmtId="0" fontId="6" fillId="5" borderId="0" xfId="0" applyFont="1" applyFill="1" applyAlignment="1">
      <alignment horizontal="left" vertical="center"/>
    </xf>
    <xf numFmtId="0" fontId="37" fillId="5" borderId="0" xfId="0" applyFont="1" applyFill="1">
      <alignment vertical="center"/>
    </xf>
    <xf numFmtId="0" fontId="6" fillId="0" borderId="2" xfId="0" applyFont="1" applyBorder="1" applyAlignment="1">
      <alignment vertical="top"/>
    </xf>
    <xf numFmtId="0" fontId="6" fillId="0" borderId="12" xfId="0" applyFont="1" applyBorder="1" applyAlignment="1">
      <alignment vertical="top"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11" fillId="6" borderId="2" xfId="0" applyFont="1" applyFill="1" applyBorder="1" applyAlignment="1">
      <alignment vertical="center" wrapText="1"/>
    </xf>
    <xf numFmtId="0" fontId="11" fillId="6" borderId="10" xfId="0" applyFont="1" applyFill="1" applyBorder="1" applyAlignment="1">
      <alignment vertical="center" wrapText="1"/>
    </xf>
    <xf numFmtId="0" fontId="13" fillId="6" borderId="42" xfId="0" applyFont="1" applyFill="1" applyBorder="1" applyAlignment="1">
      <alignment vertical="center" wrapText="1"/>
    </xf>
    <xf numFmtId="0" fontId="13" fillId="6" borderId="9"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6" borderId="45" xfId="0" applyFont="1" applyFill="1" applyBorder="1" applyAlignment="1">
      <alignment horizontal="center" vertical="center" wrapText="1"/>
    </xf>
    <xf numFmtId="3" fontId="13" fillId="0" borderId="0" xfId="0" applyNumberFormat="1" applyFont="1" applyAlignment="1">
      <alignment horizontal="right" vertical="center"/>
    </xf>
    <xf numFmtId="0" fontId="14" fillId="0" borderId="0" xfId="0" applyFont="1" applyAlignment="1">
      <alignment vertical="center" wrapText="1"/>
    </xf>
    <xf numFmtId="38" fontId="13" fillId="0" borderId="1" xfId="6" applyFont="1" applyFill="1" applyBorder="1" applyAlignment="1">
      <alignment vertical="center" wrapText="1"/>
    </xf>
    <xf numFmtId="38" fontId="13" fillId="0" borderId="1" xfId="6" applyFont="1" applyFill="1" applyBorder="1" applyAlignment="1">
      <alignment horizontal="right" vertical="center" wrapText="1"/>
    </xf>
    <xf numFmtId="0" fontId="13" fillId="7" borderId="0" xfId="0" applyFont="1" applyFill="1" applyAlignment="1">
      <alignment vertical="top" wrapText="1"/>
    </xf>
    <xf numFmtId="38" fontId="13" fillId="0" borderId="0" xfId="1" applyFont="1" applyFill="1" applyBorder="1" applyAlignment="1">
      <alignment horizontal="right" vertical="center" wrapText="1"/>
    </xf>
    <xf numFmtId="0" fontId="0" fillId="0" borderId="24" xfId="0" applyBorder="1">
      <alignment vertical="center"/>
    </xf>
    <xf numFmtId="0" fontId="11" fillId="0" borderId="0" xfId="0" applyFont="1" applyAlignment="1">
      <alignment horizontal="left" vertical="center" wrapText="1"/>
    </xf>
    <xf numFmtId="0" fontId="13" fillId="6" borderId="6" xfId="0" applyFont="1" applyFill="1" applyBorder="1" applyAlignment="1">
      <alignment horizontal="center" vertical="center" wrapText="1"/>
    </xf>
    <xf numFmtId="180" fontId="13" fillId="0" borderId="46" xfId="4" applyNumberFormat="1" applyFont="1" applyBorder="1" applyAlignment="1">
      <alignment vertical="center" wrapText="1"/>
    </xf>
    <xf numFmtId="180" fontId="13" fillId="0" borderId="0" xfId="4" applyNumberFormat="1" applyFont="1" applyBorder="1" applyAlignment="1">
      <alignment vertical="center" wrapText="1"/>
    </xf>
    <xf numFmtId="9" fontId="13" fillId="0" borderId="0" xfId="4" applyFont="1" applyBorder="1" applyAlignment="1">
      <alignment horizontal="right" vertical="center" wrapText="1"/>
    </xf>
    <xf numFmtId="0" fontId="18" fillId="0" borderId="0" xfId="3" applyBorder="1" applyAlignment="1">
      <alignment vertical="top"/>
    </xf>
    <xf numFmtId="0" fontId="13" fillId="6" borderId="1" xfId="0" applyFont="1" applyFill="1" applyBorder="1" applyAlignment="1">
      <alignment vertical="center" wrapText="1"/>
    </xf>
    <xf numFmtId="180" fontId="13" fillId="0" borderId="47" xfId="4" applyNumberFormat="1" applyFont="1" applyBorder="1" applyAlignment="1">
      <alignment vertical="center" wrapText="1"/>
    </xf>
    <xf numFmtId="180" fontId="13" fillId="0" borderId="48" xfId="4" applyNumberFormat="1" applyFont="1" applyBorder="1" applyAlignment="1">
      <alignment vertical="center" wrapText="1"/>
    </xf>
    <xf numFmtId="3" fontId="13" fillId="0" borderId="5" xfId="0" applyNumberFormat="1" applyFont="1" applyBorder="1" applyAlignment="1">
      <alignment horizontal="left" vertical="center" wrapText="1"/>
    </xf>
    <xf numFmtId="3" fontId="13" fillId="0" borderId="1" xfId="0" applyNumberFormat="1" applyFont="1" applyBorder="1" applyAlignment="1">
      <alignment horizontal="left" vertical="center" wrapText="1"/>
    </xf>
    <xf numFmtId="38" fontId="13" fillId="0" borderId="1" xfId="1" applyFont="1" applyFill="1" applyBorder="1" applyAlignment="1">
      <alignment horizontal="left" vertical="center" wrapText="1"/>
    </xf>
    <xf numFmtId="0" fontId="0" fillId="5" borderId="0" xfId="0" applyFill="1" applyAlignment="1">
      <alignment vertical="center" wrapText="1"/>
    </xf>
    <xf numFmtId="0" fontId="23" fillId="0" borderId="13" xfId="0" applyFont="1" applyBorder="1" applyAlignment="1">
      <alignment horizontal="left" vertical="center"/>
    </xf>
    <xf numFmtId="0" fontId="6" fillId="0" borderId="5" xfId="0" applyFont="1" applyBorder="1">
      <alignment vertical="center"/>
    </xf>
    <xf numFmtId="0" fontId="0" fillId="0" borderId="12" xfId="0" applyBorder="1" applyAlignment="1">
      <alignment horizontal="left" vertical="center" wrapText="1"/>
    </xf>
    <xf numFmtId="0" fontId="8" fillId="6" borderId="4" xfId="0" applyFont="1" applyFill="1" applyBorder="1" applyAlignment="1">
      <alignment horizontal="left" vertical="center"/>
    </xf>
    <xf numFmtId="0" fontId="6" fillId="6" borderId="8" xfId="0" applyFont="1" applyFill="1" applyBorder="1" applyAlignment="1">
      <alignment horizontal="left" vertical="center"/>
    </xf>
    <xf numFmtId="0" fontId="8" fillId="6" borderId="1" xfId="0" applyFont="1" applyFill="1" applyBorder="1" applyAlignment="1">
      <alignment horizontal="center" vertical="center" wrapText="1"/>
    </xf>
    <xf numFmtId="0" fontId="8" fillId="6" borderId="9" xfId="0" applyFont="1" applyFill="1" applyBorder="1" applyAlignment="1">
      <alignment horizontal="left" vertical="center"/>
    </xf>
    <xf numFmtId="0" fontId="6" fillId="6" borderId="10" xfId="0" applyFont="1" applyFill="1" applyBorder="1" applyAlignment="1">
      <alignment horizontal="left" vertical="center"/>
    </xf>
    <xf numFmtId="0" fontId="8" fillId="6" borderId="2" xfId="0" applyFont="1" applyFill="1" applyBorder="1">
      <alignment vertical="center"/>
    </xf>
    <xf numFmtId="0" fontId="8" fillId="6" borderId="5" xfId="0" applyFont="1" applyFill="1" applyBorder="1">
      <alignment vertical="center"/>
    </xf>
    <xf numFmtId="180" fontId="13" fillId="0" borderId="1" xfId="0" applyNumberFormat="1" applyFont="1" applyBorder="1" applyAlignment="1">
      <alignment horizontal="right" vertical="center" wrapText="1"/>
    </xf>
    <xf numFmtId="0" fontId="8" fillId="6" borderId="3" xfId="0" applyFont="1" applyFill="1" applyBorder="1">
      <alignment vertical="center"/>
    </xf>
    <xf numFmtId="0" fontId="8" fillId="6" borderId="1" xfId="0" applyFont="1" applyFill="1" applyBorder="1">
      <alignment vertical="center"/>
    </xf>
    <xf numFmtId="180" fontId="8" fillId="0" borderId="5" xfId="4" applyNumberFormat="1" applyFont="1" applyFill="1" applyBorder="1" applyAlignment="1">
      <alignment horizontal="right"/>
    </xf>
    <xf numFmtId="180" fontId="13" fillId="0" borderId="5" xfId="4" applyNumberFormat="1" applyFont="1" applyFill="1" applyBorder="1" applyAlignment="1">
      <alignment horizontal="right" wrapText="1"/>
    </xf>
    <xf numFmtId="0" fontId="8" fillId="6" borderId="23" xfId="0" applyFont="1" applyFill="1" applyBorder="1">
      <alignment vertical="center"/>
    </xf>
    <xf numFmtId="0" fontId="8" fillId="6" borderId="10" xfId="0" applyFont="1" applyFill="1" applyBorder="1">
      <alignment vertical="center"/>
    </xf>
    <xf numFmtId="0" fontId="47" fillId="0" borderId="0" xfId="0" applyFont="1">
      <alignment vertical="center"/>
    </xf>
    <xf numFmtId="176" fontId="47" fillId="0" borderId="0" xfId="0" applyNumberFormat="1" applyFont="1" applyAlignment="1">
      <alignment horizontal="right" vertical="center"/>
    </xf>
    <xf numFmtId="0" fontId="8" fillId="2" borderId="6" xfId="0" applyFont="1" applyFill="1" applyBorder="1">
      <alignment vertical="center"/>
    </xf>
    <xf numFmtId="0" fontId="13" fillId="2" borderId="6" xfId="0" applyFont="1" applyFill="1" applyBorder="1" applyAlignment="1">
      <alignment horizontal="center" vertical="center"/>
    </xf>
    <xf numFmtId="0" fontId="13" fillId="6" borderId="2"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8" applyFont="1" applyFill="1" applyBorder="1" applyAlignment="1">
      <alignment horizontal="center" vertical="center" wrapText="1"/>
    </xf>
    <xf numFmtId="0" fontId="8" fillId="0" borderId="3" xfId="0" applyFont="1" applyBorder="1" applyAlignment="1">
      <alignment vertical="top" wrapText="1"/>
    </xf>
    <xf numFmtId="0" fontId="8" fillId="0" borderId="49" xfId="0" applyFont="1" applyBorder="1" applyAlignment="1">
      <alignment horizontal="left" vertical="top" wrapText="1"/>
    </xf>
    <xf numFmtId="183" fontId="8" fillId="0" borderId="49" xfId="0" applyNumberFormat="1" applyFont="1" applyBorder="1" applyAlignment="1">
      <alignment horizontal="right" vertical="top" wrapText="1"/>
    </xf>
    <xf numFmtId="3" fontId="8" fillId="0" borderId="49" xfId="0" applyNumberFormat="1" applyFont="1" applyBorder="1" applyAlignment="1">
      <alignment horizontal="right" vertical="top" wrapText="1"/>
    </xf>
    <xf numFmtId="0" fontId="8" fillId="0" borderId="7" xfId="0" applyFont="1" applyBorder="1" applyAlignment="1">
      <alignment vertical="top" wrapText="1"/>
    </xf>
    <xf numFmtId="0" fontId="8" fillId="0" borderId="7" xfId="0" applyFont="1" applyBorder="1" applyAlignment="1">
      <alignment horizontal="left" vertical="top" wrapText="1"/>
    </xf>
    <xf numFmtId="0" fontId="8" fillId="0" borderId="50" xfId="0" applyFont="1" applyBorder="1" applyAlignment="1">
      <alignment horizontal="left" vertical="top" wrapText="1"/>
    </xf>
    <xf numFmtId="184" fontId="8" fillId="0" borderId="50" xfId="0" applyNumberFormat="1" applyFont="1" applyBorder="1" applyAlignment="1">
      <alignment horizontal="right" vertical="top" wrapText="1"/>
    </xf>
    <xf numFmtId="185" fontId="8" fillId="0" borderId="50" xfId="0" applyNumberFormat="1" applyFont="1" applyBorder="1" applyAlignment="1">
      <alignment horizontal="right" vertical="top" wrapText="1"/>
    </xf>
    <xf numFmtId="38" fontId="8" fillId="0" borderId="49" xfId="0" applyNumberFormat="1" applyFont="1" applyBorder="1" applyAlignment="1">
      <alignment horizontal="right" vertical="top" wrapText="1"/>
    </xf>
    <xf numFmtId="0" fontId="8" fillId="0" borderId="51" xfId="0" applyFont="1" applyBorder="1" applyAlignment="1">
      <alignment horizontal="left" vertical="top" wrapText="1"/>
    </xf>
    <xf numFmtId="183" fontId="8" fillId="0" borderId="51" xfId="0" applyNumberFormat="1" applyFont="1" applyBorder="1" applyAlignment="1">
      <alignment horizontal="right" vertical="top" wrapText="1"/>
    </xf>
    <xf numFmtId="38" fontId="8" fillId="0" borderId="51" xfId="0" applyNumberFormat="1" applyFont="1" applyBorder="1" applyAlignment="1">
      <alignment horizontal="right" vertical="top" wrapText="1"/>
    </xf>
    <xf numFmtId="0" fontId="8" fillId="0" borderId="49" xfId="0" applyFont="1" applyBorder="1" applyAlignment="1">
      <alignment vertical="top" wrapText="1"/>
    </xf>
    <xf numFmtId="0" fontId="8" fillId="0" borderId="52" xfId="0" applyFont="1" applyBorder="1" applyAlignment="1">
      <alignment vertical="top" wrapText="1"/>
    </xf>
    <xf numFmtId="0" fontId="8" fillId="0" borderId="53" xfId="0" applyFont="1" applyBorder="1" applyAlignment="1">
      <alignment horizontal="left" vertical="top" wrapText="1"/>
    </xf>
    <xf numFmtId="183" fontId="8" fillId="0" borderId="53" xfId="0" applyNumberFormat="1" applyFont="1" applyBorder="1" applyAlignment="1">
      <alignment horizontal="right" vertical="top" wrapText="1"/>
    </xf>
    <xf numFmtId="3" fontId="8" fillId="0" borderId="53" xfId="0" applyNumberFormat="1" applyFont="1" applyBorder="1" applyAlignment="1">
      <alignment horizontal="right" vertical="top" wrapText="1"/>
    </xf>
    <xf numFmtId="0" fontId="8" fillId="0" borderId="7" xfId="0" applyFont="1" applyBorder="1" applyAlignment="1">
      <alignment horizontal="left" vertical="top"/>
    </xf>
    <xf numFmtId="183" fontId="8" fillId="0" borderId="7" xfId="0" applyNumberFormat="1" applyFont="1" applyBorder="1" applyAlignment="1">
      <alignment horizontal="right" vertical="top" wrapText="1"/>
    </xf>
    <xf numFmtId="3" fontId="8" fillId="0" borderId="7" xfId="0" applyNumberFormat="1" applyFont="1" applyBorder="1" applyAlignment="1">
      <alignment horizontal="right" vertical="top" wrapText="1"/>
    </xf>
    <xf numFmtId="0" fontId="8" fillId="0" borderId="49" xfId="0" applyFont="1" applyBorder="1" applyAlignment="1">
      <alignment horizontal="right" vertical="top" wrapText="1"/>
    </xf>
    <xf numFmtId="184" fontId="8" fillId="0" borderId="49" xfId="0" applyNumberFormat="1" applyFont="1" applyBorder="1" applyAlignment="1">
      <alignment horizontal="right" vertical="top" wrapText="1"/>
    </xf>
    <xf numFmtId="0" fontId="8" fillId="0" borderId="53" xfId="0" applyFont="1" applyBorder="1" applyAlignment="1">
      <alignment vertical="top" wrapText="1"/>
    </xf>
    <xf numFmtId="0" fontId="8" fillId="0" borderId="53" xfId="0" applyFont="1" applyBorder="1" applyAlignment="1">
      <alignment horizontal="right" vertical="top" wrapText="1"/>
    </xf>
    <xf numFmtId="0" fontId="8" fillId="0" borderId="51" xfId="0" applyFont="1" applyBorder="1" applyAlignment="1">
      <alignment horizontal="right" vertical="top" wrapText="1"/>
    </xf>
    <xf numFmtId="0" fontId="8" fillId="0" borderId="7" xfId="0" applyFont="1" applyBorder="1" applyAlignment="1">
      <alignment horizontal="right" vertical="top" wrapText="1"/>
    </xf>
    <xf numFmtId="0" fontId="13" fillId="0" borderId="24" xfId="0" applyFont="1" applyBorder="1" applyAlignment="1">
      <alignment horizontal="left" vertical="center"/>
    </xf>
    <xf numFmtId="0" fontId="13" fillId="6" borderId="2" xfId="8" applyFont="1" applyFill="1" applyBorder="1" applyAlignment="1">
      <alignment horizontal="center" vertical="center" wrapText="1"/>
    </xf>
    <xf numFmtId="0" fontId="13" fillId="6" borderId="5" xfId="8" applyFont="1" applyFill="1" applyBorder="1" applyAlignment="1">
      <alignment horizontal="center" vertical="center" wrapText="1"/>
    </xf>
    <xf numFmtId="0" fontId="13" fillId="6" borderId="1" xfId="8" applyFont="1" applyFill="1" applyBorder="1" applyAlignment="1">
      <alignment horizontal="center" vertical="center" wrapText="1"/>
    </xf>
    <xf numFmtId="0" fontId="13" fillId="6" borderId="3" xfId="8" applyFont="1" applyFill="1" applyBorder="1" applyAlignment="1">
      <alignment horizontal="center" vertical="center" wrapText="1"/>
    </xf>
    <xf numFmtId="0" fontId="8" fillId="0" borderId="0" xfId="8" applyFont="1" applyAlignment="1">
      <alignment vertical="center" wrapText="1"/>
    </xf>
    <xf numFmtId="3" fontId="13" fillId="0" borderId="2" xfId="8" applyNumberFormat="1" applyFont="1" applyBorder="1" applyAlignment="1">
      <alignment horizontal="left" vertical="center" wrapText="1"/>
    </xf>
    <xf numFmtId="3" fontId="13" fillId="0" borderId="5" xfId="8" applyNumberFormat="1" applyFont="1" applyBorder="1" applyAlignment="1">
      <alignment horizontal="left" vertical="center" wrapText="1"/>
    </xf>
    <xf numFmtId="3" fontId="13" fillId="8" borderId="1" xfId="8" applyNumberFormat="1" applyFont="1" applyFill="1" applyBorder="1" applyAlignment="1">
      <alignment horizontal="right" vertical="center" wrapText="1"/>
    </xf>
    <xf numFmtId="0" fontId="26" fillId="0" borderId="0" xfId="0" applyFont="1" applyAlignment="1">
      <alignment horizontal="centerContinuous" vertical="center"/>
    </xf>
    <xf numFmtId="0" fontId="0" fillId="0" borderId="0" xfId="0" applyAlignment="1">
      <alignment horizontal="centerContinuous" vertical="center"/>
    </xf>
    <xf numFmtId="0" fontId="26" fillId="0" borderId="0" xfId="0" applyFont="1" applyAlignment="1">
      <alignment horizontal="center" vertical="center"/>
    </xf>
    <xf numFmtId="0" fontId="18" fillId="0" borderId="0" xfId="3" applyFill="1" applyAlignment="1">
      <alignment vertical="center" wrapText="1"/>
    </xf>
    <xf numFmtId="0" fontId="18" fillId="0" borderId="0" xfId="3" applyFill="1">
      <alignment vertical="center"/>
    </xf>
    <xf numFmtId="0" fontId="13" fillId="0" borderId="6" xfId="0" applyFont="1" applyBorder="1" applyAlignment="1">
      <alignment horizontal="left" vertical="center" wrapText="1"/>
    </xf>
    <xf numFmtId="0" fontId="8" fillId="0" borderId="6" xfId="0" applyFont="1" applyBorder="1" applyAlignment="1">
      <alignment horizontal="left" vertical="top" wrapText="1"/>
    </xf>
    <xf numFmtId="183" fontId="8" fillId="0" borderId="6" xfId="0" applyNumberFormat="1" applyFont="1" applyBorder="1" applyAlignment="1">
      <alignment horizontal="right" vertical="top" wrapText="1"/>
    </xf>
    <xf numFmtId="0" fontId="8" fillId="0" borderId="6" xfId="0" applyFont="1" applyBorder="1" applyAlignment="1">
      <alignment horizontal="right" vertical="top" wrapText="1"/>
    </xf>
    <xf numFmtId="0" fontId="15" fillId="0" borderId="0" xfId="0" applyFont="1">
      <alignment vertical="center"/>
    </xf>
    <xf numFmtId="0" fontId="13" fillId="0" borderId="8" xfId="8" applyFont="1" applyBorder="1" applyAlignment="1">
      <alignment vertical="top"/>
    </xf>
    <xf numFmtId="0" fontId="13" fillId="0" borderId="3" xfId="8" applyFont="1" applyBorder="1" applyAlignment="1">
      <alignment vertical="top"/>
    </xf>
    <xf numFmtId="0" fontId="13" fillId="0" borderId="4" xfId="8" applyFont="1" applyBorder="1" applyAlignment="1">
      <alignment vertical="top"/>
    </xf>
    <xf numFmtId="0" fontId="13" fillId="0" borderId="11" xfId="8" applyFont="1" applyBorder="1" applyAlignment="1">
      <alignment vertical="top"/>
    </xf>
    <xf numFmtId="0" fontId="13" fillId="0" borderId="0" xfId="8" applyFont="1">
      <alignment vertical="center"/>
    </xf>
    <xf numFmtId="0" fontId="1" fillId="0" borderId="0" xfId="8" applyAlignment="1">
      <alignment vertical="center" wrapText="1"/>
    </xf>
    <xf numFmtId="0" fontId="13" fillId="0" borderId="0" xfId="0" applyFont="1" applyAlignment="1">
      <alignment vertical="top" wrapText="1"/>
    </xf>
    <xf numFmtId="3" fontId="13" fillId="0" borderId="0" xfId="0" applyNumberFormat="1" applyFont="1" applyAlignment="1">
      <alignment horizontal="right" vertical="center" wrapText="1"/>
    </xf>
    <xf numFmtId="0" fontId="11" fillId="0" borderId="2" xfId="0" applyFont="1" applyBorder="1">
      <alignment vertical="center"/>
    </xf>
    <xf numFmtId="0" fontId="0" fillId="0" borderId="12" xfId="0" applyBorder="1">
      <alignment vertical="center"/>
    </xf>
    <xf numFmtId="0" fontId="11" fillId="0" borderId="12" xfId="0" applyFont="1" applyBorder="1">
      <alignment vertical="center"/>
    </xf>
    <xf numFmtId="0" fontId="46" fillId="0" borderId="0" xfId="0" applyFont="1">
      <alignment vertical="center"/>
    </xf>
    <xf numFmtId="178" fontId="0" fillId="0" borderId="1" xfId="0" applyNumberFormat="1" applyBorder="1" applyAlignment="1">
      <alignment horizontal="right" vertical="center"/>
    </xf>
    <xf numFmtId="0" fontId="13" fillId="0" borderId="1" xfId="4" applyNumberFormat="1" applyFont="1" applyFill="1" applyBorder="1" applyAlignment="1">
      <alignment horizontal="right" vertical="center"/>
    </xf>
    <xf numFmtId="181" fontId="13" fillId="0" borderId="1" xfId="4" applyNumberFormat="1" applyFont="1" applyFill="1" applyBorder="1" applyAlignment="1">
      <alignment horizontal="right" vertical="center"/>
    </xf>
    <xf numFmtId="0" fontId="13" fillId="0" borderId="25" xfId="0" applyFont="1" applyBorder="1">
      <alignment vertical="center"/>
    </xf>
    <xf numFmtId="0" fontId="13" fillId="0" borderId="26" xfId="0" applyFont="1" applyBorder="1">
      <alignment vertical="center"/>
    </xf>
    <xf numFmtId="0" fontId="13" fillId="0" borderId="28" xfId="0" applyFont="1" applyBorder="1" applyAlignment="1">
      <alignment vertical="center" wrapText="1"/>
    </xf>
    <xf numFmtId="38" fontId="0" fillId="0" borderId="27" xfId="1" applyFont="1" applyFill="1" applyBorder="1" applyAlignment="1">
      <alignment horizontal="center" vertical="center"/>
    </xf>
    <xf numFmtId="0" fontId="13" fillId="0" borderId="28" xfId="0" applyFont="1" applyBorder="1">
      <alignment vertical="center"/>
    </xf>
    <xf numFmtId="0" fontId="13" fillId="0" borderId="31" xfId="0" applyFont="1" applyBorder="1" applyAlignment="1">
      <alignment vertical="center" wrapText="1"/>
    </xf>
    <xf numFmtId="38" fontId="0" fillId="0" borderId="7" xfId="1" applyFont="1" applyFill="1" applyBorder="1" applyAlignment="1">
      <alignment horizontal="center" vertical="center"/>
    </xf>
    <xf numFmtId="38" fontId="8" fillId="0" borderId="5" xfId="1" applyFont="1" applyFill="1" applyBorder="1" applyAlignment="1">
      <alignment horizontal="center" vertical="center"/>
    </xf>
    <xf numFmtId="0" fontId="13" fillId="0" borderId="34" xfId="0" applyFont="1" applyBorder="1" applyAlignment="1">
      <alignment vertical="center" wrapText="1"/>
    </xf>
    <xf numFmtId="38" fontId="0" fillId="0" borderId="34" xfId="1" applyFont="1" applyFill="1" applyBorder="1" applyAlignment="1">
      <alignment horizontal="right" vertical="center" wrapText="1"/>
    </xf>
    <xf numFmtId="0" fontId="13" fillId="0" borderId="35" xfId="0" applyFont="1" applyBorder="1" applyAlignment="1">
      <alignment vertical="center" wrapText="1"/>
    </xf>
    <xf numFmtId="38" fontId="0" fillId="0" borderId="35" xfId="1" applyFont="1" applyFill="1" applyBorder="1" applyAlignment="1">
      <alignment horizontal="right" vertical="center" wrapText="1"/>
    </xf>
    <xf numFmtId="38" fontId="0" fillId="0" borderId="10" xfId="1" applyFont="1" applyFill="1" applyBorder="1" applyAlignment="1">
      <alignment horizontal="right" vertical="center" wrapText="1"/>
    </xf>
    <xf numFmtId="38" fontId="47" fillId="0" borderId="17" xfId="0" applyNumberFormat="1" applyFont="1" applyBorder="1" applyAlignment="1">
      <alignment horizontal="right" vertical="center"/>
    </xf>
    <xf numFmtId="0" fontId="8" fillId="0" borderId="1" xfId="0" applyFont="1" applyBorder="1" applyAlignment="1">
      <alignment horizontal="right" vertical="center" wrapText="1"/>
    </xf>
    <xf numFmtId="0" fontId="34" fillId="0" borderId="0" xfId="0" applyFont="1" applyAlignment="1">
      <alignment vertical="center" wrapText="1"/>
    </xf>
    <xf numFmtId="178" fontId="34" fillId="0" borderId="0" xfId="0" applyNumberFormat="1" applyFont="1" applyAlignment="1">
      <alignment horizontal="right" vertical="center" wrapText="1"/>
    </xf>
    <xf numFmtId="0" fontId="0" fillId="0" borderId="3" xfId="0" applyBorder="1" applyAlignment="1">
      <alignment vertical="center" wrapText="1"/>
    </xf>
    <xf numFmtId="0" fontId="0" fillId="0" borderId="3" xfId="0" applyBorder="1" applyAlignment="1">
      <alignment horizontal="left" vertical="center" wrapText="1"/>
    </xf>
    <xf numFmtId="0" fontId="34" fillId="0" borderId="36" xfId="0" applyFont="1" applyBorder="1">
      <alignment vertical="center"/>
    </xf>
    <xf numFmtId="178" fontId="34" fillId="0" borderId="36" xfId="0" applyNumberFormat="1" applyFont="1" applyBorder="1" applyAlignment="1">
      <alignment horizontal="right" vertical="center" wrapText="1"/>
    </xf>
    <xf numFmtId="0" fontId="0" fillId="0" borderId="7" xfId="0" applyBorder="1" applyAlignment="1">
      <alignment vertical="center" wrapText="1"/>
    </xf>
    <xf numFmtId="0" fontId="0" fillId="0" borderId="7" xfId="0" applyBorder="1" applyAlignment="1">
      <alignment horizontal="left" vertical="center" wrapText="1"/>
    </xf>
    <xf numFmtId="0" fontId="34" fillId="0" borderId="37" xfId="0" applyFont="1" applyBorder="1" applyAlignment="1">
      <alignment vertical="center" wrapText="1"/>
    </xf>
    <xf numFmtId="178" fontId="34" fillId="0" borderId="37" xfId="0" applyNumberFormat="1" applyFont="1" applyBorder="1" applyAlignment="1">
      <alignment horizontal="right" vertical="center" wrapText="1"/>
    </xf>
    <xf numFmtId="0" fontId="34" fillId="0" borderId="38" xfId="0" applyFont="1" applyBorder="1" applyAlignment="1">
      <alignment vertical="center" wrapText="1"/>
    </xf>
    <xf numFmtId="178" fontId="34" fillId="0" borderId="38" xfId="0" applyNumberFormat="1" applyFont="1" applyBorder="1" applyAlignment="1">
      <alignment horizontal="right" vertical="center" wrapText="1"/>
    </xf>
    <xf numFmtId="0" fontId="13" fillId="0" borderId="7" xfId="0" applyFont="1" applyBorder="1" applyAlignment="1">
      <alignment horizontal="left" vertical="center" wrapText="1"/>
    </xf>
    <xf numFmtId="0" fontId="34" fillId="0" borderId="39" xfId="0" applyFont="1" applyBorder="1" applyAlignment="1">
      <alignment vertical="center" wrapText="1"/>
    </xf>
    <xf numFmtId="178" fontId="34" fillId="0" borderId="39" xfId="0" applyNumberFormat="1" applyFont="1" applyBorder="1" applyAlignment="1">
      <alignment horizontal="right" vertical="center" wrapText="1"/>
    </xf>
    <xf numFmtId="0" fontId="34" fillId="0" borderId="6" xfId="0" applyFont="1" applyBorder="1" applyAlignment="1">
      <alignment vertical="center" wrapText="1"/>
    </xf>
    <xf numFmtId="178" fontId="34" fillId="0" borderId="6" xfId="0" applyNumberFormat="1" applyFont="1" applyBorder="1" applyAlignment="1">
      <alignment horizontal="right" vertical="center" wrapText="1"/>
    </xf>
    <xf numFmtId="0" fontId="34" fillId="0" borderId="1" xfId="0" applyFont="1" applyBorder="1" applyAlignment="1">
      <alignment vertical="center" wrapText="1"/>
    </xf>
    <xf numFmtId="178" fontId="34" fillId="0" borderId="1" xfId="0" applyNumberFormat="1" applyFont="1" applyBorder="1" applyAlignment="1">
      <alignment horizontal="right" vertical="center" wrapText="1"/>
    </xf>
    <xf numFmtId="3" fontId="0" fillId="0" borderId="1" xfId="0" applyNumberFormat="1" applyBorder="1">
      <alignment vertical="center"/>
    </xf>
    <xf numFmtId="176" fontId="0" fillId="0" borderId="15" xfId="0" applyNumberFormat="1" applyBorder="1">
      <alignment vertical="center"/>
    </xf>
    <xf numFmtId="0" fontId="48" fillId="9" borderId="1" xfId="0" applyFont="1" applyFill="1" applyBorder="1" applyAlignment="1">
      <alignment horizontal="center" vertical="center" wrapText="1"/>
    </xf>
    <xf numFmtId="0" fontId="49"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49" fillId="0" borderId="3" xfId="0" applyFont="1" applyBorder="1" applyAlignment="1">
      <alignment horizontal="justify" vertical="center" wrapText="1"/>
    </xf>
    <xf numFmtId="0" fontId="13" fillId="0" borderId="3" xfId="0" applyFont="1" applyBorder="1" applyAlignment="1">
      <alignment horizontal="justify" vertical="center" wrapText="1"/>
    </xf>
    <xf numFmtId="0" fontId="49" fillId="0" borderId="7" xfId="0" applyFont="1" applyBorder="1" applyAlignment="1">
      <alignment horizontal="justify" vertical="center" wrapText="1"/>
    </xf>
    <xf numFmtId="0" fontId="13" fillId="0" borderId="7" xfId="0" applyFont="1" applyBorder="1" applyAlignment="1">
      <alignment horizontal="justify" vertical="center" wrapText="1"/>
    </xf>
    <xf numFmtId="0" fontId="18" fillId="0" borderId="7" xfId="3" applyBorder="1" applyAlignment="1">
      <alignment horizontal="justify" vertical="center" wrapText="1"/>
    </xf>
    <xf numFmtId="0" fontId="20" fillId="0" borderId="7" xfId="3" applyFont="1" applyBorder="1" applyAlignment="1">
      <alignment horizontal="justify" vertical="center" wrapText="1"/>
    </xf>
    <xf numFmtId="0" fontId="49" fillId="0" borderId="6" xfId="0" applyFont="1" applyBorder="1" applyAlignment="1">
      <alignment horizontal="justify" vertical="center" wrapText="1"/>
    </xf>
    <xf numFmtId="0" fontId="13" fillId="0" borderId="6" xfId="0" applyFont="1" applyBorder="1" applyAlignment="1">
      <alignment horizontal="justify" vertical="center" wrapText="1"/>
    </xf>
    <xf numFmtId="0" fontId="18" fillId="0" borderId="6" xfId="3" applyBorder="1" applyAlignment="1">
      <alignment horizontal="justify" vertical="center" wrapText="1"/>
    </xf>
    <xf numFmtId="0" fontId="20" fillId="0" borderId="6" xfId="3" applyFont="1" applyBorder="1" applyAlignment="1">
      <alignment horizontal="justify" vertical="center" wrapText="1"/>
    </xf>
    <xf numFmtId="0" fontId="20" fillId="0" borderId="1" xfId="3" applyFont="1" applyBorder="1" applyAlignment="1">
      <alignment horizontal="justify" vertical="center" wrapText="1"/>
    </xf>
    <xf numFmtId="0" fontId="18" fillId="0" borderId="1" xfId="3" applyBorder="1" applyAlignment="1">
      <alignment horizontal="justify" vertical="center" wrapText="1"/>
    </xf>
    <xf numFmtId="0" fontId="20" fillId="0" borderId="3" xfId="3" applyFont="1" applyBorder="1" applyAlignment="1">
      <alignment horizontal="justify" vertical="center" wrapText="1"/>
    </xf>
    <xf numFmtId="0" fontId="18" fillId="0" borderId="3" xfId="3" applyBorder="1" applyAlignment="1">
      <alignment horizontal="justify" vertical="center" wrapText="1"/>
    </xf>
    <xf numFmtId="177" fontId="0" fillId="0" borderId="0" xfId="0" applyNumberFormat="1">
      <alignment vertical="center"/>
    </xf>
    <xf numFmtId="0" fontId="13" fillId="0" borderId="0" xfId="0" applyFont="1" applyFill="1" applyAlignment="1">
      <alignment horizontal="right" vertical="center" wrapText="1" indent="1"/>
    </xf>
    <xf numFmtId="0" fontId="0" fillId="0" borderId="0" xfId="0" applyAlignment="1">
      <alignment horizontal="left" vertical="top" wrapText="1"/>
    </xf>
    <xf numFmtId="0" fontId="0" fillId="0" borderId="0" xfId="0" applyBorder="1" applyAlignment="1">
      <alignment horizontal="left" vertical="top" wrapText="1"/>
    </xf>
    <xf numFmtId="0" fontId="6" fillId="0" borderId="12" xfId="0" applyFont="1" applyBorder="1">
      <alignment vertical="center"/>
    </xf>
    <xf numFmtId="0" fontId="6" fillId="0" borderId="24" xfId="0" applyFont="1" applyBorder="1">
      <alignment vertical="center"/>
    </xf>
    <xf numFmtId="0" fontId="13" fillId="7" borderId="54" xfId="0" applyFont="1" applyFill="1" applyBorder="1" applyAlignment="1">
      <alignment vertical="top" wrapText="1"/>
    </xf>
    <xf numFmtId="0" fontId="13" fillId="7" borderId="0" xfId="0" applyFont="1" applyFill="1" applyBorder="1" applyAlignment="1">
      <alignment vertical="top"/>
    </xf>
    <xf numFmtId="0" fontId="18" fillId="6" borderId="0" xfId="3" applyFill="1" applyBorder="1" applyAlignment="1">
      <alignment horizontal="center" vertical="center" wrapText="1"/>
    </xf>
    <xf numFmtId="0" fontId="13" fillId="0" borderId="0" xfId="0" applyFont="1" applyAlignment="1">
      <alignment horizontal="left" vertical="center" wrapText="1"/>
    </xf>
    <xf numFmtId="0" fontId="49" fillId="0" borderId="1" xfId="0" applyFont="1" applyBorder="1" applyAlignment="1">
      <alignment vertical="center" wrapText="1"/>
    </xf>
    <xf numFmtId="38" fontId="49" fillId="0" borderId="1" xfId="1" applyFont="1" applyBorder="1" applyAlignment="1">
      <alignment vertical="center" wrapText="1"/>
    </xf>
    <xf numFmtId="0" fontId="13" fillId="0" borderId="1" xfId="0" applyFont="1" applyBorder="1" applyAlignment="1">
      <alignment vertical="center" wrapText="1"/>
    </xf>
    <xf numFmtId="0" fontId="20" fillId="0" borderId="1" xfId="3" applyFont="1" applyBorder="1" applyAlignment="1">
      <alignment vertical="center" wrapText="1"/>
    </xf>
    <xf numFmtId="0" fontId="26" fillId="0" borderId="0" xfId="0" applyFont="1" applyAlignment="1">
      <alignment horizontal="center" vertical="center" wrapText="1"/>
    </xf>
    <xf numFmtId="0" fontId="13" fillId="0" borderId="0" xfId="0" applyFont="1" applyAlignment="1">
      <alignment vertical="top" wrapText="1"/>
    </xf>
    <xf numFmtId="0" fontId="18" fillId="0" borderId="0" xfId="3" applyBorder="1" applyAlignment="1">
      <alignment vertical="top" wrapText="1"/>
    </xf>
    <xf numFmtId="0" fontId="49" fillId="10" borderId="2" xfId="0" applyFont="1" applyFill="1" applyBorder="1" applyAlignment="1">
      <alignment vertical="center" wrapText="1"/>
    </xf>
    <xf numFmtId="0" fontId="49" fillId="10" borderId="12" xfId="0" applyFont="1" applyFill="1" applyBorder="1" applyAlignment="1">
      <alignment vertical="center" wrapText="1"/>
    </xf>
    <xf numFmtId="0" fontId="49" fillId="10" borderId="5" xfId="0" applyFont="1" applyFill="1" applyBorder="1" applyAlignment="1">
      <alignment vertical="center" wrapText="1"/>
    </xf>
    <xf numFmtId="0" fontId="49" fillId="0" borderId="1" xfId="0" applyFont="1" applyBorder="1" applyAlignment="1">
      <alignment horizontal="justify" vertical="center" wrapText="1"/>
    </xf>
    <xf numFmtId="0" fontId="49" fillId="0" borderId="3" xfId="0" applyFont="1" applyBorder="1" applyAlignment="1">
      <alignment vertical="center" wrapText="1"/>
    </xf>
    <xf numFmtId="0" fontId="49" fillId="0" borderId="6" xfId="0" applyFont="1" applyBorder="1" applyAlignment="1">
      <alignment vertical="center" wrapText="1"/>
    </xf>
    <xf numFmtId="0" fontId="13" fillId="0" borderId="3" xfId="0" applyFont="1" applyBorder="1" applyAlignment="1">
      <alignment vertical="center" wrapText="1"/>
    </xf>
    <xf numFmtId="0" fontId="13" fillId="0" borderId="6" xfId="0" applyFont="1" applyBorder="1" applyAlignment="1">
      <alignment vertical="center" wrapText="1"/>
    </xf>
    <xf numFmtId="0" fontId="18" fillId="0" borderId="3" xfId="3" applyBorder="1" applyAlignment="1">
      <alignment vertical="center" wrapText="1"/>
    </xf>
    <xf numFmtId="0" fontId="18" fillId="0" borderId="6" xfId="3" applyBorder="1" applyAlignment="1">
      <alignment vertical="center" wrapText="1"/>
    </xf>
    <xf numFmtId="0" fontId="37" fillId="5" borderId="0" xfId="0" applyFont="1" applyFill="1" applyAlignment="1">
      <alignment horizontal="left" vertical="center"/>
    </xf>
    <xf numFmtId="0" fontId="0" fillId="0" borderId="11" xfId="0" applyBorder="1" applyAlignment="1">
      <alignment horizontal="left" vertical="top" wrapText="1"/>
    </xf>
    <xf numFmtId="0" fontId="18" fillId="0" borderId="0" xfId="3"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6" fillId="0" borderId="2" xfId="0" applyFont="1" applyBorder="1" applyAlignment="1">
      <alignment horizontal="left" vertical="center" wrapText="1"/>
    </xf>
    <xf numFmtId="0" fontId="6" fillId="0" borderId="12" xfId="0" applyFont="1" applyBorder="1" applyAlignment="1">
      <alignment horizontal="left" vertical="center" wrapText="1"/>
    </xf>
    <xf numFmtId="0" fontId="6" fillId="0" borderId="5" xfId="0" applyFont="1" applyBorder="1" applyAlignment="1">
      <alignment horizontal="left" vertical="center" wrapText="1"/>
    </xf>
    <xf numFmtId="0" fontId="0" fillId="0" borderId="4" xfId="0" applyBorder="1" applyAlignment="1">
      <alignment horizontal="left" vertical="top" wrapText="1"/>
    </xf>
    <xf numFmtId="0" fontId="37" fillId="5" borderId="0" xfId="0" applyFont="1" applyFill="1" applyAlignment="1">
      <alignment horizontal="left" vertical="top"/>
    </xf>
    <xf numFmtId="0" fontId="13" fillId="0" borderId="3" xfId="0" applyFont="1" applyBorder="1" applyAlignment="1">
      <alignment horizontal="left" vertical="center" wrapText="1"/>
    </xf>
    <xf numFmtId="0" fontId="13"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13" fillId="0" borderId="0" xfId="0" applyFont="1" applyAlignment="1">
      <alignment horizontal="left" vertical="top" wrapText="1"/>
    </xf>
    <xf numFmtId="0" fontId="13" fillId="7" borderId="3" xfId="0" applyFont="1" applyFill="1" applyBorder="1" applyAlignment="1">
      <alignment horizontal="left" vertical="top" wrapText="1"/>
    </xf>
    <xf numFmtId="0" fontId="13" fillId="7" borderId="4" xfId="0" applyFont="1" applyFill="1" applyBorder="1" applyAlignment="1">
      <alignment horizontal="left" vertical="top" wrapText="1"/>
    </xf>
    <xf numFmtId="0" fontId="8" fillId="0" borderId="0" xfId="0" applyFont="1" applyAlignment="1">
      <alignment horizontal="left" vertical="top" wrapText="1"/>
    </xf>
    <xf numFmtId="0" fontId="37" fillId="5" borderId="24" xfId="0" applyFont="1" applyFill="1" applyBorder="1" applyAlignment="1">
      <alignment horizontal="left" vertical="center"/>
    </xf>
    <xf numFmtId="0" fontId="6" fillId="0" borderId="2" xfId="0" applyFont="1" applyBorder="1" applyAlignment="1">
      <alignment horizontal="left" vertical="top" wrapText="1"/>
    </xf>
    <xf numFmtId="0" fontId="6" fillId="0" borderId="12" xfId="0" applyFont="1" applyBorder="1" applyAlignment="1">
      <alignment horizontal="left" vertical="top" wrapText="1"/>
    </xf>
    <xf numFmtId="0" fontId="6" fillId="0" borderId="5" xfId="0" applyFont="1" applyBorder="1" applyAlignment="1">
      <alignment horizontal="left" vertical="top" wrapText="1"/>
    </xf>
    <xf numFmtId="0" fontId="13" fillId="0" borderId="1" xfId="0" applyFont="1" applyBorder="1" applyAlignment="1">
      <alignment horizontal="left" vertical="center" wrapText="1"/>
    </xf>
    <xf numFmtId="0" fontId="8" fillId="6" borderId="43" xfId="0" applyFont="1" applyFill="1" applyBorder="1" applyAlignment="1">
      <alignment horizontal="center" vertical="center" wrapText="1"/>
    </xf>
    <xf numFmtId="0" fontId="8" fillId="6" borderId="44"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7" xfId="0" applyFont="1" applyBorder="1" applyAlignment="1">
      <alignment horizontal="left" vertical="center" wrapText="1"/>
    </xf>
    <xf numFmtId="0" fontId="8" fillId="0" borderId="51" xfId="0" applyFont="1" applyBorder="1" applyAlignment="1">
      <alignment horizontal="left" vertical="center" wrapText="1"/>
    </xf>
    <xf numFmtId="0" fontId="8" fillId="0" borderId="6" xfId="0" applyFont="1" applyBorder="1" applyAlignment="1">
      <alignment horizontal="left" vertical="center" wrapText="1"/>
    </xf>
    <xf numFmtId="0" fontId="13" fillId="0" borderId="3" xfId="8" applyFont="1" applyBorder="1" applyAlignment="1">
      <alignment horizontal="left" vertical="center" wrapText="1"/>
    </xf>
    <xf numFmtId="0" fontId="13" fillId="0" borderId="7" xfId="8" applyFont="1" applyBorder="1" applyAlignment="1">
      <alignment horizontal="left" vertical="center" wrapText="1"/>
    </xf>
    <xf numFmtId="0" fontId="13" fillId="0" borderId="6" xfId="8" applyFont="1" applyBorder="1" applyAlignment="1">
      <alignment horizontal="left" vertical="center" wrapText="1"/>
    </xf>
    <xf numFmtId="0" fontId="8" fillId="0" borderId="49" xfId="0" applyFont="1" applyBorder="1" applyAlignment="1">
      <alignment horizontal="left" vertical="center" wrapText="1"/>
    </xf>
    <xf numFmtId="0" fontId="0" fillId="0" borderId="51" xfId="0" applyBorder="1" applyAlignment="1">
      <alignment horizontal="left" vertical="center" wrapText="1"/>
    </xf>
    <xf numFmtId="0" fontId="13" fillId="0" borderId="51" xfId="8" applyFont="1" applyBorder="1" applyAlignment="1">
      <alignment horizontal="left" vertical="center" wrapText="1"/>
    </xf>
    <xf numFmtId="0" fontId="8" fillId="0" borderId="49" xfId="0" applyFont="1" applyBorder="1" applyAlignment="1">
      <alignment horizontal="left" vertical="top" wrapText="1"/>
    </xf>
    <xf numFmtId="0" fontId="8" fillId="0" borderId="6" xfId="0" applyFont="1" applyBorder="1" applyAlignment="1">
      <alignment horizontal="left" vertical="top" wrapText="1"/>
    </xf>
    <xf numFmtId="0" fontId="13" fillId="0" borderId="49" xfId="8" applyFont="1" applyBorder="1" applyAlignment="1">
      <alignment horizontal="left" vertical="center" wrapText="1"/>
    </xf>
    <xf numFmtId="0" fontId="13" fillId="6" borderId="2" xfId="8" applyFont="1" applyFill="1" applyBorder="1" applyAlignment="1">
      <alignment horizontal="center" vertical="center" wrapText="1"/>
    </xf>
    <xf numFmtId="0" fontId="13" fillId="6" borderId="5" xfId="8" applyFont="1" applyFill="1" applyBorder="1" applyAlignment="1">
      <alignment horizontal="center" vertical="center" wrapText="1"/>
    </xf>
    <xf numFmtId="0" fontId="13" fillId="0" borderId="4" xfId="8" applyFont="1" applyBorder="1" applyAlignment="1">
      <alignment horizontal="left" vertical="center" wrapText="1"/>
    </xf>
    <xf numFmtId="0" fontId="13" fillId="0" borderId="8" xfId="8" applyFont="1" applyBorder="1" applyAlignment="1">
      <alignment horizontal="left" vertical="center" wrapText="1"/>
    </xf>
    <xf numFmtId="0" fontId="13" fillId="0" borderId="24" xfId="8" applyFont="1" applyBorder="1" applyAlignment="1">
      <alignment horizontal="left" vertical="center" wrapText="1"/>
    </xf>
    <xf numFmtId="0" fontId="13" fillId="0" borderId="23" xfId="8" applyFont="1" applyBorder="1" applyAlignment="1">
      <alignment horizontal="left" vertical="center" wrapText="1"/>
    </xf>
    <xf numFmtId="0" fontId="13" fillId="0" borderId="9" xfId="8" applyFont="1" applyBorder="1" applyAlignment="1">
      <alignment horizontal="left" vertical="center" wrapText="1"/>
    </xf>
    <xf numFmtId="0" fontId="13" fillId="0" borderId="10" xfId="8" applyFont="1" applyBorder="1" applyAlignment="1">
      <alignment horizontal="left" vertical="center" wrapText="1"/>
    </xf>
    <xf numFmtId="3" fontId="13" fillId="0" borderId="2" xfId="8" applyNumberFormat="1" applyFont="1" applyBorder="1" applyAlignment="1">
      <alignment horizontal="right" vertical="center" wrapText="1"/>
    </xf>
    <xf numFmtId="3" fontId="13" fillId="0" borderId="5" xfId="8" applyNumberFormat="1" applyFont="1" applyBorder="1" applyAlignment="1">
      <alignment horizontal="right" vertical="center" wrapText="1"/>
    </xf>
    <xf numFmtId="0" fontId="13" fillId="0" borderId="2" xfId="0" applyFont="1" applyBorder="1" applyAlignment="1">
      <alignment horizontal="left" vertical="center" wrapText="1"/>
    </xf>
    <xf numFmtId="0" fontId="0" fillId="0" borderId="5" xfId="0" applyBorder="1" applyAlignment="1">
      <alignment horizontal="left" vertical="center" wrapText="1"/>
    </xf>
    <xf numFmtId="180" fontId="13" fillId="0" borderId="2" xfId="4" applyNumberFormat="1" applyFont="1" applyFill="1" applyBorder="1" applyAlignment="1">
      <alignment horizontal="right" vertical="center" wrapText="1"/>
    </xf>
    <xf numFmtId="180" fontId="13" fillId="0" borderId="5" xfId="4" applyNumberFormat="1" applyFont="1" applyFill="1" applyBorder="1" applyAlignment="1">
      <alignment horizontal="right" vertical="center" wrapText="1"/>
    </xf>
    <xf numFmtId="0" fontId="0" fillId="0" borderId="5" xfId="0" applyBorder="1" applyAlignment="1">
      <alignment horizontal="right" vertical="center" wrapText="1"/>
    </xf>
    <xf numFmtId="0" fontId="13" fillId="6" borderId="2"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0" borderId="5" xfId="0" applyFont="1" applyBorder="1" applyAlignment="1">
      <alignment horizontal="left" vertical="center" wrapText="1"/>
    </xf>
    <xf numFmtId="0" fontId="44" fillId="0" borderId="2" xfId="0" applyFont="1" applyBorder="1" applyAlignment="1">
      <alignment horizontal="left" vertical="top" wrapText="1"/>
    </xf>
    <xf numFmtId="0" fontId="44" fillId="0" borderId="12" xfId="0" applyFont="1" applyBorder="1" applyAlignment="1">
      <alignment horizontal="left" vertical="top" wrapText="1"/>
    </xf>
    <xf numFmtId="0" fontId="44" fillId="0" borderId="5" xfId="0" applyFont="1" applyBorder="1" applyAlignment="1">
      <alignment horizontal="left" vertical="top" wrapText="1"/>
    </xf>
    <xf numFmtId="0" fontId="27" fillId="2" borderId="2"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8" fillId="0" borderId="2" xfId="0" applyFont="1" applyBorder="1" applyAlignment="1">
      <alignment vertical="center" wrapText="1"/>
    </xf>
    <xf numFmtId="0" fontId="8" fillId="0" borderId="5" xfId="0" applyFont="1" applyBorder="1" applyAlignment="1">
      <alignment vertical="center" wrapText="1"/>
    </xf>
    <xf numFmtId="0" fontId="8" fillId="0" borderId="11"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23" xfId="0" applyFont="1" applyBorder="1" applyAlignment="1">
      <alignment horizontal="left" vertical="center" wrapText="1"/>
    </xf>
    <xf numFmtId="0" fontId="8" fillId="0" borderId="9" xfId="0" applyFont="1" applyBorder="1" applyAlignment="1">
      <alignment horizontal="left" vertical="center" wrapText="1"/>
    </xf>
    <xf numFmtId="0" fontId="8" fillId="0" borderId="13" xfId="0" applyFont="1" applyBorder="1" applyAlignment="1">
      <alignment horizontal="left" vertical="center" wrapText="1"/>
    </xf>
    <xf numFmtId="0" fontId="8" fillId="0" borderId="10" xfId="0" applyFont="1" applyBorder="1" applyAlignment="1">
      <alignment horizontal="left" vertical="center" wrapText="1"/>
    </xf>
    <xf numFmtId="0" fontId="13" fillId="0" borderId="0" xfId="3" applyFont="1" applyFill="1" applyAlignment="1">
      <alignment vertical="center" wrapText="1"/>
    </xf>
    <xf numFmtId="0" fontId="23" fillId="0" borderId="13" xfId="0" applyFont="1" applyBorder="1" applyAlignment="1">
      <alignment horizontal="left"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3" fillId="0" borderId="7" xfId="0" applyFont="1" applyBorder="1" applyAlignment="1">
      <alignment vertical="center" wrapText="1"/>
    </xf>
    <xf numFmtId="178" fontId="6" fillId="0" borderId="2" xfId="0" applyNumberFormat="1" applyFont="1" applyBorder="1" applyAlignment="1">
      <alignment vertical="center" wrapText="1"/>
    </xf>
    <xf numFmtId="178" fontId="6" fillId="0" borderId="12" xfId="0" applyNumberFormat="1" applyFont="1" applyBorder="1" applyAlignment="1">
      <alignment vertical="center" wrapText="1"/>
    </xf>
    <xf numFmtId="178" fontId="6" fillId="0" borderId="5" xfId="0" applyNumberFormat="1" applyFont="1" applyBorder="1" applyAlignment="1">
      <alignment vertical="center" wrapText="1"/>
    </xf>
    <xf numFmtId="178" fontId="6" fillId="0" borderId="1" xfId="0" applyNumberFormat="1" applyFont="1" applyBorder="1" applyAlignment="1">
      <alignment vertical="center" wrapText="1"/>
    </xf>
    <xf numFmtId="0" fontId="0" fillId="0" borderId="3" xfId="0" applyBorder="1" applyAlignment="1">
      <alignment horizontal="left" vertical="center" wrapText="1"/>
    </xf>
    <xf numFmtId="0" fontId="13" fillId="0" borderId="4" xfId="0" applyFont="1" applyBorder="1" applyAlignment="1">
      <alignment horizontal="left" vertical="center" wrapText="1"/>
    </xf>
    <xf numFmtId="0" fontId="13" fillId="0" borderId="11" xfId="0" applyFont="1" applyBorder="1" applyAlignment="1">
      <alignment horizontal="left" vertical="center" wrapText="1"/>
    </xf>
  </cellXfs>
  <cellStyles count="9">
    <cellStyle name="パーセント" xfId="4" builtinId="5"/>
    <cellStyle name="ハイパーリンク" xfId="3" builtinId="8"/>
    <cellStyle name="桁区切り" xfId="1" builtinId="6"/>
    <cellStyle name="桁区切り 2" xfId="6" xr:uid="{84680D27-741A-48DC-89BB-608C03EC0CB1}"/>
    <cellStyle name="標準" xfId="0" builtinId="0"/>
    <cellStyle name="標準 2" xfId="2" xr:uid="{7CC6F130-59A1-47C8-AABA-D6814F4FCE77}"/>
    <cellStyle name="標準 2 2" xfId="5" xr:uid="{83C9A08D-9187-4922-A506-32638EE0DA13}"/>
    <cellStyle name="標準 2 3" xfId="7" xr:uid="{DF5B07FE-698A-4AA7-B7F9-149B9241E1B1}"/>
    <cellStyle name="標準 2 3 2" xfId="8" xr:uid="{09019390-6A61-48B1-B632-EEA480F09F54}"/>
  </cellStyles>
  <dxfs count="0"/>
  <tableStyles count="0" defaultTableStyle="TableStyleMedium2" defaultPivotStyle="PivotStyleLight16"/>
  <colors>
    <mruColors>
      <color rgb="FFFFFF66"/>
      <color rgb="FF0000FF"/>
      <color rgb="FFFF99FF"/>
      <color rgb="FFFFDFD4"/>
      <color rgb="FF18B08D"/>
      <color rgb="FFB4E9F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fastretailing.com/jp/sustainability/environment/chemical.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fastretailing.com/jp/sustainability/labor/management.html" TargetMode="External"/><Relationship Id="rId13" Type="http://schemas.openxmlformats.org/officeDocument/2006/relationships/hyperlink" Target="https://www.fastretailing.com/jp/sustainability/community/sports_and_culture.html" TargetMode="External"/><Relationship Id="rId18" Type="http://schemas.openxmlformats.org/officeDocument/2006/relationships/hyperlink" Target="https://www.fastretailing.com/jp/about/governance/frcoc.html" TargetMode="External"/><Relationship Id="rId3" Type="http://schemas.openxmlformats.org/officeDocument/2006/relationships/hyperlink" Target="https://www.fastretailing.com/jp/sustainability/employee/policy.html" TargetMode="External"/><Relationship Id="rId21" Type="http://schemas.openxmlformats.org/officeDocument/2006/relationships/hyperlink" Target="https://www.fastretailing.com/jp/sustainability/products/policy.html" TargetMode="External"/><Relationship Id="rId7" Type="http://schemas.openxmlformats.org/officeDocument/2006/relationships/hyperlink" Target="https://www.fastretailing.com/jp/sustainability/labor/engagement.html" TargetMode="External"/><Relationship Id="rId12" Type="http://schemas.openxmlformats.org/officeDocument/2006/relationships/hyperlink" Target="https://www.fastretailing.com/jp/sustainability/community/refugees.html" TargetMode="External"/><Relationship Id="rId17" Type="http://schemas.openxmlformats.org/officeDocument/2006/relationships/hyperlink" Target="https://www.fastretailing.com/jp/sustainability/employee/pdf/FastRetailingGroupHealthandSafetyDeclaration_jp.pdf" TargetMode="External"/><Relationship Id="rId2" Type="http://schemas.openxmlformats.org/officeDocument/2006/relationships/hyperlink" Target="https://www.fastretailing.com/jp/sustainability/community/policy.html" TargetMode="External"/><Relationship Id="rId16" Type="http://schemas.openxmlformats.org/officeDocument/2006/relationships/hyperlink" Target="https://www.fastretailing.com/jp/sustainability/employee/workplace.html" TargetMode="External"/><Relationship Id="rId20" Type="http://schemas.openxmlformats.org/officeDocument/2006/relationships/hyperlink" Target="https://www.fastretailing.com/jp/about/frway/humanrights.html" TargetMode="External"/><Relationship Id="rId1" Type="http://schemas.openxmlformats.org/officeDocument/2006/relationships/hyperlink" Target="https://www.fastretailing.com/jp/sustainability/labor/purchasing.html" TargetMode="External"/><Relationship Id="rId6" Type="http://schemas.openxmlformats.org/officeDocument/2006/relationships/hyperlink" Target="https://www.fastretailing.com/jp/sustainability/labor/partner.html" TargetMode="External"/><Relationship Id="rId11" Type="http://schemas.openxmlformats.org/officeDocument/2006/relationships/hyperlink" Target="https://www.fastretailing.com/jp/sustainability/community/donating_clothing.html" TargetMode="External"/><Relationship Id="rId5" Type="http://schemas.openxmlformats.org/officeDocument/2006/relationships/hyperlink" Target="https://www.fastretailing.com/jp/sustainability/labor/pdf/coc.pdf" TargetMode="External"/><Relationship Id="rId15" Type="http://schemas.openxmlformats.org/officeDocument/2006/relationships/hyperlink" Target="https://www.fastretailing.com/jp/sustainability/employee/training.html" TargetMode="External"/><Relationship Id="rId10" Type="http://schemas.openxmlformats.org/officeDocument/2006/relationships/hyperlink" Target="https://www.fastretailing.com/jp/sustainability/community/contribution.html" TargetMode="External"/><Relationship Id="rId19" Type="http://schemas.openxmlformats.org/officeDocument/2006/relationships/hyperlink" Target="https://www.fastretailing.com/jp/about/frway/pdf/HumanRightsPolicy_jp.pdf" TargetMode="External"/><Relationship Id="rId4" Type="http://schemas.openxmlformats.org/officeDocument/2006/relationships/hyperlink" Target="https://www.fastretailing.com/jp/sustainability/products/procurement.html" TargetMode="External"/><Relationship Id="rId9" Type="http://schemas.openxmlformats.org/officeDocument/2006/relationships/hyperlink" Target="https://www.fastretailing.com/jp/sustainability/labor/statement.html" TargetMode="External"/><Relationship Id="rId14" Type="http://schemas.openxmlformats.org/officeDocument/2006/relationships/hyperlink" Target="https://www.fastretailing.com/jp/sustainability/employee/diversity.html" TargetMode="External"/><Relationship Id="rId22"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fastretailing.com/jp/ir/library/factbook.htm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fastretailing.com/jp/sustainability/products/customers.html"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fastretailing.com/jp/sustainability/news/2311071510.htm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fastretailing.com/jp/sustainability/labor/partner.htm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fastretailing.com/jp/sustainability/labor/partner.htm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fastretailing.com/jp/sustainability/labor/partner.html"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s://www.fastretailing.com/jp/sustainability/labor/list.html" TargetMode="External"/><Relationship Id="rId2" Type="http://schemas.openxmlformats.org/officeDocument/2006/relationships/hyperlink" Target="https://www.fastretailing.com/jp/sustainability/labor/pdf/FRGarmentProcessingFtyList.pdf" TargetMode="External"/><Relationship Id="rId1" Type="http://schemas.openxmlformats.org/officeDocument/2006/relationships/hyperlink" Target="https://www.fastretailing.com/jp/sustainability/labor/pdf/FRCoreFabricMillList.pdf" TargetMode="Externa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fastretailing.com/jp/sustainability/labor/list.html" TargetMode="External"/><Relationship Id="rId13" Type="http://schemas.openxmlformats.org/officeDocument/2006/relationships/hyperlink" Target="https://www.fastretailing.com/jp/sustainability/environment/chemical.html" TargetMode="External"/><Relationship Id="rId3" Type="http://schemas.openxmlformats.org/officeDocument/2006/relationships/hyperlink" Target="https://www.fastretailing.com/jp/sustainability/environment/climatechange.html" TargetMode="External"/><Relationship Id="rId7" Type="http://schemas.openxmlformats.org/officeDocument/2006/relationships/hyperlink" Target="https://www.fastretailing.com/jp/sustainability/environment/waste.html" TargetMode="External"/><Relationship Id="rId12" Type="http://schemas.openxmlformats.org/officeDocument/2006/relationships/hyperlink" Target="https://www.fastretailing.com/jp/sustainability/employee/diversity.html" TargetMode="External"/><Relationship Id="rId2" Type="http://schemas.openxmlformats.org/officeDocument/2006/relationships/hyperlink" Target="https://www.fastretailing.com/jp/sustainability/environment/energy.html" TargetMode="External"/><Relationship Id="rId1" Type="http://schemas.openxmlformats.org/officeDocument/2006/relationships/hyperlink" Target="https://www.fastretailing.com/jp/sustainability/environment/climatechange.html" TargetMode="External"/><Relationship Id="rId6" Type="http://schemas.openxmlformats.org/officeDocument/2006/relationships/hyperlink" Target="https://www.fastretailing.com/jp/sustainability/environment/water.html" TargetMode="External"/><Relationship Id="rId11" Type="http://schemas.openxmlformats.org/officeDocument/2006/relationships/hyperlink" Target="https://www.fastretailing.com/jp/sustainability/community/" TargetMode="External"/><Relationship Id="rId5" Type="http://schemas.openxmlformats.org/officeDocument/2006/relationships/hyperlink" Target="https://www.fastretailing.com/jp/sustainability/environment/biodiversity.html" TargetMode="External"/><Relationship Id="rId15" Type="http://schemas.openxmlformats.org/officeDocument/2006/relationships/printerSettings" Target="../printerSettings/printerSettings2.bin"/><Relationship Id="rId10" Type="http://schemas.openxmlformats.org/officeDocument/2006/relationships/hyperlink" Target="https://www.fastretailing.com/jp/sustainability/products/procurement.html" TargetMode="External"/><Relationship Id="rId4" Type="http://schemas.openxmlformats.org/officeDocument/2006/relationships/hyperlink" Target="https://www.fastretailing.com/jp/sustainability/environment/waste.html" TargetMode="External"/><Relationship Id="rId9" Type="http://schemas.openxmlformats.org/officeDocument/2006/relationships/hyperlink" Target="https://www.fastretailing.com/jp/sustainability/labor/partner.html" TargetMode="External"/><Relationship Id="rId14" Type="http://schemas.openxmlformats.org/officeDocument/2006/relationships/hyperlink" Target="https://www.fastretailing.com/jp/sustainability/vision/priority-areas.htm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fastretailing.com/jp/sustainability/community/"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fastretailing.com/jp/sustainability/community/contribution.html"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fastretailing.com/jp/sustainability/community/refugees.html"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fastretailing.com/jp/sustainability/employee/policy.htm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fastretailing.com/jp/sustainability/employee/policy.html"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fastretailing.com/jp/sustainability/employee/diversity.htm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fastretailing.com/jp/sustainability/employee/diversity.html"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fastretailing.com/jp/sustainability/employee/diversity.html"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fastretailing.com/jp/sustainability/employee/diversity.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fastretailing.com/jp/sustainability/environment/chemical.html" TargetMode="External"/><Relationship Id="rId13" Type="http://schemas.openxmlformats.org/officeDocument/2006/relationships/hyperlink" Target="https://www.fastretailing.com/jp/sustainability/environment/pdf/FastRetailingTCFDReport_jp.pdf" TargetMode="External"/><Relationship Id="rId3" Type="http://schemas.openxmlformats.org/officeDocument/2006/relationships/hyperlink" Target="https://www.fastretailing.com/jp/sustainability/products/pdf/forest_materials_policy_jp.pdf" TargetMode="External"/><Relationship Id="rId7" Type="http://schemas.openxmlformats.org/officeDocument/2006/relationships/hyperlink" Target="https://www.fastretailing.com/jp/sustainability/environment/waste.html" TargetMode="External"/><Relationship Id="rId12" Type="http://schemas.openxmlformats.org/officeDocument/2006/relationships/hyperlink" Target="https://www.fastretailing.com/jp/sustainability/news/2112021500.html" TargetMode="External"/><Relationship Id="rId2" Type="http://schemas.openxmlformats.org/officeDocument/2006/relationships/hyperlink" Target="https://www.fastretailing.com/jp/sustainability/environment/pdf/FastRetailingGroupResponsiblePaperProcurementPolicy_jp.pdf" TargetMode="External"/><Relationship Id="rId1" Type="http://schemas.openxmlformats.org/officeDocument/2006/relationships/hyperlink" Target="https://www.fastretailing.com/jp/sustainability/environment/pdf/FastRetailingEnvironmentalPolicy_jp.pdf" TargetMode="External"/><Relationship Id="rId6" Type="http://schemas.openxmlformats.org/officeDocument/2006/relationships/hyperlink" Target="https://www.fastretailing.com/jp/sustainability/environment/water.html" TargetMode="External"/><Relationship Id="rId11" Type="http://schemas.openxmlformats.org/officeDocument/2006/relationships/hyperlink" Target="https://www.fastretailing.com/jp/sustainability/products/procurement.html&#12288;" TargetMode="External"/><Relationship Id="rId5" Type="http://schemas.openxmlformats.org/officeDocument/2006/relationships/hyperlink" Target="https://www.fastretailing.com/jp/sustainability/environment/energy.html" TargetMode="External"/><Relationship Id="rId15" Type="http://schemas.openxmlformats.org/officeDocument/2006/relationships/printerSettings" Target="../printerSettings/printerSettings3.bin"/><Relationship Id="rId10" Type="http://schemas.openxmlformats.org/officeDocument/2006/relationships/hyperlink" Target="https://www.fastretailing.com/jp/sustainability/environment/water.html" TargetMode="External"/><Relationship Id="rId4" Type="http://schemas.openxmlformats.org/officeDocument/2006/relationships/hyperlink" Target="https://www.fastretailing.com/jp/sustainability/environment/climatechange.html" TargetMode="External"/><Relationship Id="rId9" Type="http://schemas.openxmlformats.org/officeDocument/2006/relationships/hyperlink" Target="https://www.fastretailing.com/jp/sustainability/environment/management.html" TargetMode="External"/><Relationship Id="rId14" Type="http://schemas.openxmlformats.org/officeDocument/2006/relationships/hyperlink" Target="https://www.fastretailing.com/jp/sustainability/environment/biodiversity.html"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fastretailing.com/jp/sustainability/employee/workplace.html"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fastretailing.com/jp/sustainability/employee/workplace.html"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8" Type="http://schemas.openxmlformats.org/officeDocument/2006/relationships/hyperlink" Target="https://www.fastretailing.com/jp/about/governance/frcoc.html" TargetMode="External"/><Relationship Id="rId3" Type="http://schemas.openxmlformats.org/officeDocument/2006/relationships/hyperlink" Target="https://www.fastretailing.com/jp/about/governance/riskmanagement.html" TargetMode="External"/><Relationship Id="rId7" Type="http://schemas.openxmlformats.org/officeDocument/2006/relationships/hyperlink" Target="https://www.fastretailing.com/jp/about/governance/taxpolicy.html" TargetMode="External"/><Relationship Id="rId2" Type="http://schemas.openxmlformats.org/officeDocument/2006/relationships/hyperlink" Target="https://www.fastretailing.com/jp/about/governance/pdf/governance_report.pdf" TargetMode="External"/><Relationship Id="rId1" Type="http://schemas.openxmlformats.org/officeDocument/2006/relationships/hyperlink" Target="https://www.fastretailing.com/jp/sustainability/report/comparison_chart_gri.html" TargetMode="External"/><Relationship Id="rId6" Type="http://schemas.openxmlformats.org/officeDocument/2006/relationships/hyperlink" Target="https://www.fastretailing.com/jp/about/governance/privacyprotection.html" TargetMode="External"/><Relationship Id="rId11" Type="http://schemas.openxmlformats.org/officeDocument/2006/relationships/printerSettings" Target="../printerSettings/printerSettings34.bin"/><Relationship Id="rId5" Type="http://schemas.openxmlformats.org/officeDocument/2006/relationships/hyperlink" Target="https://www.fastretailing.com/jp/about/governance/security.html" TargetMode="External"/><Relationship Id="rId10" Type="http://schemas.openxmlformats.org/officeDocument/2006/relationships/hyperlink" Target="https://www.fastretailing.com/jp/about/governance/pdf/BusinessPartnerOperationalGuidelines_jp.pdf" TargetMode="External"/><Relationship Id="rId4" Type="http://schemas.openxmlformats.org/officeDocument/2006/relationships/hyperlink" Target="https://www.fastretailing.com/jp/about/governance/compliance.html" TargetMode="External"/><Relationship Id="rId9" Type="http://schemas.openxmlformats.org/officeDocument/2006/relationships/hyperlink" Target="https://www.fastretailing.com/jp/sustainability/vision/stakeholder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fastretailing.com/jp/sustainability/report/pdf/VerificationReportEnv_jp.pdf" TargetMode="External"/><Relationship Id="rId1" Type="http://schemas.openxmlformats.org/officeDocument/2006/relationships/hyperlink" Target="https://www.fastretailing.com/jp/sustainability/environment/climatechange.html&#12288;&#12288;"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astretailing.com/jp/sustainability/report/pdf/VerificationReportEnv_jp.pdf" TargetMode="External"/><Relationship Id="rId1" Type="http://schemas.openxmlformats.org/officeDocument/2006/relationships/hyperlink" Target="https://www.fastretailing.com/jp/sustainability/environment/climatechange.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fastretailing.com/jp/sustainability/report/pdf/VerificationReportEnv_jp.pdf" TargetMode="External"/><Relationship Id="rId1" Type="http://schemas.openxmlformats.org/officeDocument/2006/relationships/hyperlink" Target="https://www.fastretailing.com/jp/sustainability/environment/energy.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fastretailing.com/jp/sustainability/environment/water.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fastretailing.com/jp/sustainability/environment/was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34"/>
  <sheetViews>
    <sheetView showGridLines="0" tabSelected="1" view="pageBreakPreview" zoomScaleNormal="100" zoomScaleSheetLayoutView="100" workbookViewId="0"/>
  </sheetViews>
  <sheetFormatPr defaultColWidth="8.875" defaultRowHeight="14.25"/>
  <cols>
    <col min="1" max="2" width="67.75" customWidth="1"/>
  </cols>
  <sheetData>
    <row r="1" spans="1:3" ht="30">
      <c r="A1" s="374" t="s">
        <v>0</v>
      </c>
      <c r="B1" s="375"/>
    </row>
    <row r="2" spans="1:3" ht="11.1" customHeight="1">
      <c r="A2" s="376"/>
    </row>
    <row r="3" spans="1:3" ht="28.5">
      <c r="B3" s="453" t="s">
        <v>615</v>
      </c>
    </row>
    <row r="4" spans="1:3">
      <c r="A4" s="138"/>
    </row>
    <row r="5" spans="1:3" ht="104.1" customHeight="1">
      <c r="A5" s="461" t="s">
        <v>1</v>
      </c>
      <c r="B5" s="461"/>
    </row>
    <row r="6" spans="1:3" ht="12.6" customHeight="1">
      <c r="A6" s="130"/>
    </row>
    <row r="7" spans="1:3" ht="23.45" customHeight="1">
      <c r="A7" s="25" t="s">
        <v>2</v>
      </c>
    </row>
    <row r="8" spans="1:3" ht="17.100000000000001" customHeight="1">
      <c r="A8" s="33" t="s">
        <v>3</v>
      </c>
    </row>
    <row r="10" spans="1:3" ht="19.5">
      <c r="A10" s="25" t="s">
        <v>4</v>
      </c>
      <c r="B10" s="25" t="s">
        <v>5</v>
      </c>
    </row>
    <row r="11" spans="1:3">
      <c r="A11" s="30" t="s">
        <v>6</v>
      </c>
      <c r="B11" s="30" t="s">
        <v>7</v>
      </c>
      <c r="C11" s="7"/>
    </row>
    <row r="12" spans="1:3">
      <c r="A12" s="30" t="s">
        <v>8</v>
      </c>
      <c r="B12" s="140" t="s">
        <v>9</v>
      </c>
      <c r="C12" s="7"/>
    </row>
    <row r="13" spans="1:3">
      <c r="A13" s="30" t="s">
        <v>10</v>
      </c>
      <c r="B13" s="30" t="s">
        <v>11</v>
      </c>
      <c r="C13" s="7"/>
    </row>
    <row r="14" spans="1:3">
      <c r="A14" s="30" t="s">
        <v>12</v>
      </c>
      <c r="B14" s="31" t="s">
        <v>13</v>
      </c>
      <c r="C14" s="7"/>
    </row>
    <row r="15" spans="1:3">
      <c r="A15" s="30" t="s">
        <v>14</v>
      </c>
      <c r="B15" s="31" t="s">
        <v>15</v>
      </c>
      <c r="C15" s="7"/>
    </row>
    <row r="16" spans="1:3">
      <c r="A16" s="30" t="s">
        <v>16</v>
      </c>
      <c r="B16" s="31" t="s">
        <v>17</v>
      </c>
      <c r="C16" s="7"/>
    </row>
    <row r="17" spans="1:3">
      <c r="A17" s="30" t="s">
        <v>18</v>
      </c>
      <c r="B17" s="31" t="s">
        <v>19</v>
      </c>
      <c r="C17" s="7"/>
    </row>
    <row r="18" spans="1:3">
      <c r="A18" s="377" t="s">
        <v>20</v>
      </c>
      <c r="B18" s="31" t="s">
        <v>21</v>
      </c>
      <c r="C18" s="7"/>
    </row>
    <row r="19" spans="1:3" ht="28.5">
      <c r="A19" s="131" t="s">
        <v>22</v>
      </c>
      <c r="B19" s="192" t="s">
        <v>23</v>
      </c>
      <c r="C19" s="192"/>
    </row>
    <row r="20" spans="1:3">
      <c r="A20" s="32"/>
      <c r="B20" s="141" t="s">
        <v>24</v>
      </c>
      <c r="C20" s="7"/>
    </row>
    <row r="21" spans="1:3" ht="19.5">
      <c r="A21" s="24" t="s">
        <v>25</v>
      </c>
      <c r="B21" s="31" t="s">
        <v>26</v>
      </c>
      <c r="C21" s="7"/>
    </row>
    <row r="22" spans="1:3">
      <c r="A22" s="30" t="s">
        <v>27</v>
      </c>
      <c r="B22" s="31" t="s">
        <v>28</v>
      </c>
      <c r="C22" s="7"/>
    </row>
    <row r="23" spans="1:3">
      <c r="B23" s="31" t="s">
        <v>29</v>
      </c>
      <c r="C23" s="7"/>
    </row>
    <row r="24" spans="1:3">
      <c r="A24" s="32"/>
      <c r="B24" s="31" t="s">
        <v>30</v>
      </c>
      <c r="C24" s="7"/>
    </row>
    <row r="25" spans="1:3">
      <c r="A25" s="31"/>
      <c r="B25" s="31" t="s">
        <v>31</v>
      </c>
      <c r="C25" s="7"/>
    </row>
    <row r="26" spans="1:3">
      <c r="A26" s="31"/>
      <c r="B26" s="46" t="s">
        <v>32</v>
      </c>
      <c r="C26" s="7"/>
    </row>
    <row r="27" spans="1:3">
      <c r="A27" s="31"/>
      <c r="B27" s="378" t="s">
        <v>33</v>
      </c>
      <c r="C27" s="7"/>
    </row>
    <row r="28" spans="1:3">
      <c r="A28" s="31"/>
      <c r="B28" s="46" t="s">
        <v>34</v>
      </c>
      <c r="C28" s="7"/>
    </row>
    <row r="29" spans="1:3">
      <c r="A29" s="31"/>
      <c r="B29" s="378" t="s">
        <v>35</v>
      </c>
      <c r="C29" s="7"/>
    </row>
    <row r="30" spans="1:3">
      <c r="A30" s="32"/>
      <c r="B30" s="378" t="s">
        <v>36</v>
      </c>
      <c r="C30" s="7"/>
    </row>
    <row r="31" spans="1:3">
      <c r="A31" s="31"/>
      <c r="B31" s="378" t="s">
        <v>37</v>
      </c>
      <c r="C31" s="7"/>
    </row>
    <row r="32" spans="1:3" ht="18" customHeight="1">
      <c r="A32" s="45"/>
    </row>
    <row r="33" spans="1:1" ht="18" customHeight="1">
      <c r="A33" s="47"/>
    </row>
    <row r="34" spans="1:1" ht="18" customHeight="1"/>
  </sheetData>
  <mergeCells count="1">
    <mergeCell ref="A5:B5"/>
  </mergeCells>
  <phoneticPr fontId="5"/>
  <hyperlinks>
    <hyperlink ref="A8" location="戦略・目標・進捗!A1" display="戦略・目標・進捗!A1" xr:uid="{848C8C39-A7A3-45B4-A42D-00BC86B93E5E}"/>
    <hyperlink ref="A11" location="'E-01'!A3" display="E-01 方針・目標" xr:uid="{E8C24C16-9AE1-4EAF-AD50-8E628FA073D9}"/>
    <hyperlink ref="A12" location="'E-02'!A3" display="E-02 CDPへの対応・評価" xr:uid="{DE209B2A-8F3B-4177-BE22-329C9EFBC975}"/>
    <hyperlink ref="A13" location="'E-03'!A3" display="E-03 温室効果ガス排出量（スコープ1・2）の推移（店舗・オフィス）［単位：t-CO2e]" xr:uid="{FAC3C5A3-4C0B-4C6B-B294-F02C1CC339BC}"/>
    <hyperlink ref="A14" location="'E-04'!A3" display="E-04 温室効果ガス排出量（スコープ3） 排出量の推移（サプライチェーン）［単位：t-CO2e］" xr:uid="{014F0BF9-0D73-41D2-AB36-067C1CBB258D}"/>
    <hyperlink ref="A15" location="'E-05'!A3" display="E-05 エネルギー使用量の推移 [単位: m3/kWh]" xr:uid="{1FBFB865-E20E-4F26-9E64-E53E0DCDC93A}"/>
    <hyperlink ref="A16" location="'E-06'!A3" display="E-06 水使用量の推移［単位：m3］" xr:uid="{E79CE749-D9FF-4903-B9E5-0EF8FB806BCC}"/>
    <hyperlink ref="A17" location="'E-07'!A3" display="E-07a 廃棄物排出量の推移［単位：トン］" xr:uid="{BC1EA30D-EA0C-48BB-A0CC-95656A76AE53}"/>
    <hyperlink ref="A19" location="'E-08'!A3" display="E-08 有害化学物質排出ゼロ（ZDHC: Zero Discharge of Hazardous Chemicals）排水基準に対する遵守率の推移［単位：%］" xr:uid="{05EAE951-74F9-4AF8-AD46-9A12B64BE5E3}"/>
    <hyperlink ref="B25" location="'S-12'!A3" display="S-12 女性管理職比率［単位：％］" xr:uid="{86697526-B82D-4DE7-99CC-3C91E3F3C0F0}"/>
    <hyperlink ref="B24" location="'S-11'!A3" display="S-11 女性社員比率［単位：％］" xr:uid="{9DC6CB3E-90C4-4772-974E-56C9550791CD}"/>
    <hyperlink ref="B23" location="'S-10'!A3" display="S-10　従業員向けホットライン相談件数［単位：件］" xr:uid="{7DA73A14-9429-4B22-A962-4C9E30B30E5A}"/>
    <hyperlink ref="B22" location="'S-09'!A3" display="S-09 従業員エンゲージメント調査" xr:uid="{B53EF7A2-488D-4D32-AE9B-8FEBABCB0D40}"/>
    <hyperlink ref="B21" location="'S-08'!A3" display="S-08 難民支援実績" xr:uid="{0270B52B-FBC0-4221-94CF-35DDE070EC0A}"/>
    <hyperlink ref="B20" location="'S-07'!A3" display="S-07 未来を担う若者への支援［単位：人］" xr:uid="{A7C72EED-7A0A-434E-9C1F-F7A8E371FA31}"/>
    <hyperlink ref="B19:C19" location="'S-10'!A3" display="S-10 コミュニティ投資実績" xr:uid="{77BE674F-A8AB-4FBE-8792-A9DEF375B45A}"/>
    <hyperlink ref="B18" location="'S-05'!A3" display="S-05 主要生産パートナーリスト" xr:uid="{39F231DC-C935-4A27-9A23-11DE36FE9B32}"/>
    <hyperlink ref="B17" location="'S-04d'!A3" display="S-04d 主要取引先におけるトレーニング実施工場数［単位：工場］" xr:uid="{2876EDB6-36F1-4F5D-906C-48312CF6B068}"/>
    <hyperlink ref="B16" location="'S-04c'!A3" display="S-04c　ファーストリテイリング主要取引先工場従業員向けホットラインに寄せられた相談案件実績" xr:uid="{454AD39C-54E9-4207-8BDF-984F9C8BF26B}"/>
    <hyperlink ref="B15" location="'S-04b'!A3" display="S-04b 労働環境モニタリング評価結果" xr:uid="{632058F5-3D2A-4911-97DE-05E819BB0749}"/>
    <hyperlink ref="B14" location="'S-04a'!A3" display="S-04a　サプライチェーンの透明性向上とトレーサビリティの確立" xr:uid="{46EEE29E-4847-4E3A-9039-B97E28BADF8D}"/>
    <hyperlink ref="B13" location="'S-03'!A3" display="S-03　お客様満足度［単位：％］" xr:uid="{22C56B92-C93A-44C7-A324-60DBB697274D}"/>
    <hyperlink ref="B11" location="'S-01'!A3" display="S-01 方針・考え方" xr:uid="{677B2A4E-3623-443E-9268-7C33CBEA4996}"/>
    <hyperlink ref="B12" location="'S-02'!A3" display="S-02 従業員の概要" xr:uid="{EE379534-FA35-4C91-AB21-9760D2F1D0E4}"/>
    <hyperlink ref="B19" location="'S-06'!A3" display="S-06 コミュニティ投資実績" xr:uid="{5BC7D21B-0FD2-4591-8C48-674C7C5F9863}"/>
    <hyperlink ref="B27" location="'S-14'!A3" display="S-14 国内従業員の男女の賃金の差異" xr:uid="{69711E40-38D2-4286-A61C-D9B90A80B448}"/>
    <hyperlink ref="B29" location="'S-16'!A3" display="S-16 従業員の総研修時間および人材教育の1人あたり平均時間" xr:uid="{41247897-E480-44E4-93C1-97A5A0EE9FAD}"/>
    <hyperlink ref="B30" location="'S-17'!A3" display="S-17 休業災害発生率（LTIFR）" xr:uid="{9F09A040-0D79-4CC5-A017-264DA30A58D0}"/>
    <hyperlink ref="B31" location="'S-18'!A3" display="S-18 ストレスチェック受検率" xr:uid="{D6D2C337-23A4-4A21-865F-582260F78BFD}"/>
    <hyperlink ref="B26" location="'S-13'!A3" display="S-13 男性労働者の育児休業取得率" xr:uid="{B00273FD-C751-44D2-9766-57E6CF1036C4}"/>
    <hyperlink ref="B28" location="'S-15'!A3" display="S-15 日本国籍以外の管理職比率" xr:uid="{A03B0572-CF40-44B6-AAEA-1181A20830F3}"/>
    <hyperlink ref="A18" location="'E-07'!A3" display="E-07b リサイクル素材などの使用率［単位：%］" xr:uid="{673FFDD7-0619-465E-8D5A-6BE64A4E771B}"/>
    <hyperlink ref="A22" location="'G-01'!A3" display="G-01 方針・取組み" xr:uid="{42C5C453-FE8C-46EA-96CE-7E54B53BFF6F}"/>
  </hyperlinks>
  <pageMargins left="0.70866141732283472" right="0.70866141732283472" top="0.74803149606299213" bottom="0.74803149606299213" header="0.31496062992125984" footer="0.31496062992125984"/>
  <pageSetup paperSize="9" scale="54" fitToHeight="0" orientation="portrait" horizontalDpi="300" verticalDpi="300"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091E6-312F-4991-8DF3-5887B307A7E7}">
  <sheetPr codeName="Sheet33">
    <tabColor theme="6" tint="-0.499984740745262"/>
    <pageSetUpPr fitToPage="1"/>
  </sheetPr>
  <dimension ref="A1:P20"/>
  <sheetViews>
    <sheetView showGridLines="0" view="pageBreakPreview" zoomScaleNormal="80" zoomScaleSheetLayoutView="100" workbookViewId="0"/>
  </sheetViews>
  <sheetFormatPr defaultColWidth="9" defaultRowHeight="14.25"/>
  <cols>
    <col min="1" max="1" width="13.25" style="1" customWidth="1"/>
    <col min="2" max="2" width="14.25" style="1" customWidth="1"/>
    <col min="3" max="7" width="30.375" style="1" customWidth="1"/>
    <col min="8" max="14" width="10.375" style="1" customWidth="1"/>
    <col min="15" max="16" width="11.375" style="1" customWidth="1"/>
    <col min="17" max="20" width="10.375" style="1" customWidth="1"/>
    <col min="21" max="16384" width="9" style="1"/>
  </cols>
  <sheetData>
    <row r="1" spans="1:16" ht="21">
      <c r="A1" s="234" t="s">
        <v>112</v>
      </c>
      <c r="H1" s="235" t="s">
        <v>113</v>
      </c>
    </row>
    <row r="2" spans="1:16" s="249" customFormat="1" ht="24" customHeight="1">
      <c r="A2" s="479" t="s">
        <v>305</v>
      </c>
      <c r="B2" s="479"/>
      <c r="C2" s="479"/>
      <c r="D2" s="479"/>
      <c r="E2" s="479"/>
      <c r="F2" s="479"/>
      <c r="G2" s="479"/>
      <c r="H2" s="479"/>
      <c r="I2" s="1"/>
      <c r="J2" s="1"/>
    </row>
    <row r="3" spans="1:16" ht="18.95" customHeight="1">
      <c r="A3" s="271" t="s">
        <v>306</v>
      </c>
    </row>
    <row r="4" spans="1:16">
      <c r="A4" s="251" t="s">
        <v>307</v>
      </c>
      <c r="B4" s="535" t="s">
        <v>308</v>
      </c>
      <c r="C4" s="536"/>
      <c r="D4" s="536"/>
      <c r="E4" s="536"/>
      <c r="F4" s="536"/>
      <c r="G4" s="537"/>
      <c r="H4" s="138"/>
      <c r="I4" s="253"/>
      <c r="J4" s="253"/>
      <c r="K4" s="253"/>
      <c r="L4" s="253"/>
    </row>
    <row r="5" spans="1:16" s="5" customFormat="1" ht="18.95" customHeight="1">
      <c r="A5" s="307"/>
      <c r="B5" s="246" t="s">
        <v>231</v>
      </c>
      <c r="C5" s="246" t="s">
        <v>309</v>
      </c>
      <c r="D5" s="246" t="s">
        <v>310</v>
      </c>
      <c r="E5" s="246" t="s">
        <v>311</v>
      </c>
      <c r="F5" s="246" t="s">
        <v>312</v>
      </c>
      <c r="G5" s="246" t="s">
        <v>313</v>
      </c>
    </row>
    <row r="6" spans="1:16" s="5" customFormat="1" ht="33.950000000000003" customHeight="1">
      <c r="A6" s="501" t="s">
        <v>242</v>
      </c>
      <c r="B6" s="34" t="s">
        <v>314</v>
      </c>
      <c r="C6" s="308">
        <v>0.998</v>
      </c>
      <c r="D6" s="309">
        <v>0.998</v>
      </c>
      <c r="E6" s="309">
        <v>0.999</v>
      </c>
      <c r="F6" s="309">
        <v>0.999</v>
      </c>
      <c r="G6" s="309">
        <v>0.997</v>
      </c>
    </row>
    <row r="7" spans="1:16" s="5" customFormat="1" ht="41.1" customHeight="1">
      <c r="A7" s="501"/>
      <c r="B7" s="123" t="s">
        <v>315</v>
      </c>
      <c r="C7" s="310" t="s">
        <v>316</v>
      </c>
      <c r="D7" s="311" t="s">
        <v>317</v>
      </c>
      <c r="E7" s="312" t="s">
        <v>318</v>
      </c>
      <c r="F7" s="312" t="s">
        <v>319</v>
      </c>
      <c r="G7" s="312" t="s">
        <v>319</v>
      </c>
    </row>
    <row r="8" spans="1:16" s="5" customFormat="1" ht="15" customHeight="1">
      <c r="A8" s="72"/>
      <c r="B8" s="72"/>
      <c r="C8" s="72"/>
      <c r="D8" s="72"/>
      <c r="E8" s="72"/>
      <c r="F8" s="72"/>
      <c r="G8" s="72"/>
      <c r="H8" s="73"/>
    </row>
    <row r="9" spans="1:16" s="5" customFormat="1" ht="15" customHeight="1">
      <c r="A9" s="496" t="s">
        <v>255</v>
      </c>
      <c r="B9" s="496"/>
      <c r="C9" s="496"/>
      <c r="D9" s="496"/>
      <c r="E9" s="496"/>
      <c r="F9" s="496"/>
      <c r="G9" s="72"/>
      <c r="H9" s="73"/>
    </row>
    <row r="10" spans="1:16" s="5" customFormat="1">
      <c r="A10" s="481" t="s">
        <v>142</v>
      </c>
      <c r="B10" s="496"/>
      <c r="C10" s="496"/>
      <c r="D10" s="496"/>
      <c r="E10" s="496"/>
      <c r="F10" s="496"/>
      <c r="G10" s="72"/>
      <c r="H10" s="73"/>
    </row>
    <row r="11" spans="1:16" s="5" customFormat="1" ht="20.100000000000001" customHeight="1">
      <c r="A11" s="73"/>
      <c r="B11" s="73"/>
      <c r="C11" s="73"/>
      <c r="D11" s="73"/>
      <c r="E11" s="73"/>
      <c r="F11" s="73"/>
      <c r="G11" s="73"/>
      <c r="H11" s="241" t="s">
        <v>111</v>
      </c>
    </row>
    <row r="12" spans="1:16">
      <c r="I12" s="5"/>
      <c r="J12" s="5"/>
      <c r="K12" s="5"/>
      <c r="L12" s="5"/>
      <c r="M12" s="5"/>
      <c r="N12" s="5"/>
      <c r="O12" s="5"/>
      <c r="P12" s="5"/>
    </row>
    <row r="13" spans="1:16">
      <c r="I13" s="5"/>
      <c r="J13" s="5"/>
      <c r="K13" s="5"/>
      <c r="L13" s="5"/>
      <c r="M13" s="5"/>
      <c r="N13" s="5"/>
      <c r="O13" s="5"/>
      <c r="P13" s="5"/>
    </row>
    <row r="14" spans="1:16">
      <c r="I14" s="5"/>
      <c r="J14" s="5"/>
      <c r="K14" s="5"/>
      <c r="L14" s="5"/>
      <c r="M14" s="5"/>
      <c r="N14" s="5"/>
      <c r="O14" s="5"/>
      <c r="P14" s="5"/>
    </row>
    <row r="15" spans="1:16">
      <c r="I15" s="5"/>
      <c r="J15" s="5"/>
      <c r="K15" s="5"/>
      <c r="L15" s="5"/>
      <c r="M15" s="5"/>
      <c r="N15" s="5"/>
      <c r="O15" s="5"/>
      <c r="P15" s="5"/>
    </row>
    <row r="16" spans="1:16">
      <c r="I16" s="5"/>
      <c r="J16" s="5"/>
      <c r="K16" s="5"/>
      <c r="L16" s="5"/>
      <c r="M16" s="5"/>
      <c r="N16" s="5"/>
      <c r="O16" s="5"/>
      <c r="P16" s="5"/>
    </row>
    <row r="17" spans="9:16">
      <c r="I17" s="5"/>
      <c r="J17" s="5"/>
      <c r="K17" s="5"/>
      <c r="L17" s="5"/>
      <c r="M17" s="5"/>
      <c r="N17" s="5"/>
      <c r="O17" s="5"/>
      <c r="P17" s="5"/>
    </row>
    <row r="18" spans="9:16">
      <c r="I18" s="5"/>
      <c r="J18" s="5"/>
      <c r="K18" s="5"/>
      <c r="L18" s="5"/>
      <c r="M18" s="5"/>
      <c r="N18" s="5"/>
      <c r="O18" s="5"/>
      <c r="P18" s="5"/>
    </row>
    <row r="19" spans="9:16">
      <c r="I19" s="5"/>
      <c r="J19" s="5"/>
      <c r="K19" s="5"/>
      <c r="L19" s="5"/>
      <c r="M19" s="5"/>
      <c r="N19" s="5"/>
      <c r="O19" s="5"/>
      <c r="P19" s="5"/>
    </row>
    <row r="20" spans="9:16">
      <c r="I20" s="5"/>
      <c r="J20" s="5"/>
      <c r="K20" s="5"/>
      <c r="L20" s="5"/>
      <c r="M20" s="5"/>
      <c r="N20" s="5"/>
      <c r="O20" s="5"/>
      <c r="P20" s="5"/>
    </row>
  </sheetData>
  <mergeCells count="5">
    <mergeCell ref="A2:H2"/>
    <mergeCell ref="B4:G4"/>
    <mergeCell ref="A6:A7"/>
    <mergeCell ref="A9:F9"/>
    <mergeCell ref="A10:F10"/>
  </mergeCells>
  <phoneticPr fontId="5"/>
  <hyperlinks>
    <hyperlink ref="A10" r:id="rId1" xr:uid="{2B2A8EA3-1028-476C-8FE9-465BF915215C}"/>
    <hyperlink ref="H11" location="目次!A1" display="目次に戻る" xr:uid="{52262059-F1C1-4C62-85B5-87412182B81F}"/>
  </hyperlinks>
  <pageMargins left="0.70866141732283472" right="0.70866141732283472" top="0.74803149606299213" bottom="0.74803149606299213" header="0.31496062992125984" footer="0.31496062992125984"/>
  <pageSetup paperSize="9" scale="41" fitToHeight="0" orientation="portrait" horizontalDpi="300" verticalDpi="3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4257B-ABEC-41BD-AE5F-23B1C572F6E9}">
  <sheetPr codeName="Sheet34">
    <tabColor theme="6" tint="-0.499984740745262"/>
    <pageSetUpPr fitToPage="1"/>
  </sheetPr>
  <dimension ref="A1:Q17"/>
  <sheetViews>
    <sheetView showGridLines="0" view="pageBreakPreview" zoomScaleNormal="80" zoomScaleSheetLayoutView="100" workbookViewId="0"/>
  </sheetViews>
  <sheetFormatPr defaultColWidth="9" defaultRowHeight="14.25"/>
  <cols>
    <col min="1" max="1" width="15.5" style="1" customWidth="1"/>
    <col min="2" max="4" width="17.125" style="253" customWidth="1"/>
    <col min="5" max="16" width="10.375" style="1" customWidth="1"/>
    <col min="17" max="16384" width="9" style="1"/>
  </cols>
  <sheetData>
    <row r="1" spans="1:17" ht="21">
      <c r="A1" s="234" t="s">
        <v>112</v>
      </c>
      <c r="E1" s="253"/>
      <c r="F1" s="253"/>
      <c r="G1" s="253"/>
    </row>
    <row r="2" spans="1:17" s="249" customFormat="1" ht="20.100000000000001" customHeight="1">
      <c r="A2" s="479" t="s">
        <v>320</v>
      </c>
      <c r="B2" s="479"/>
      <c r="C2" s="479"/>
      <c r="D2" s="479"/>
      <c r="E2" s="479"/>
      <c r="F2" s="313"/>
      <c r="G2" s="313"/>
    </row>
    <row r="3" spans="1:17" ht="21.95" customHeight="1">
      <c r="A3" s="314" t="s">
        <v>321</v>
      </c>
      <c r="B3" s="271"/>
      <c r="C3" s="271"/>
      <c r="D3" s="271"/>
    </row>
    <row r="4" spans="1:17" ht="15.75">
      <c r="A4" s="251" t="s">
        <v>322</v>
      </c>
      <c r="B4" s="177" t="s">
        <v>323</v>
      </c>
      <c r="C4" s="178"/>
      <c r="D4" s="315"/>
      <c r="E4" s="316"/>
      <c r="F4" s="287"/>
      <c r="G4" s="253"/>
      <c r="H4" s="253"/>
      <c r="I4" s="253"/>
    </row>
    <row r="5" spans="1:17">
      <c r="A5" s="6"/>
      <c r="B5" s="6"/>
      <c r="C5" s="7"/>
      <c r="D5" s="7"/>
      <c r="F5" s="253"/>
      <c r="G5" s="253"/>
      <c r="H5" s="253"/>
      <c r="I5" s="253"/>
    </row>
    <row r="6" spans="1:17" s="7" customFormat="1">
      <c r="A6" s="317" t="s">
        <v>315</v>
      </c>
      <c r="B6" s="318"/>
      <c r="C6" s="319" t="s">
        <v>324</v>
      </c>
      <c r="D6" s="319" t="s">
        <v>325</v>
      </c>
    </row>
    <row r="7" spans="1:17" s="7" customFormat="1">
      <c r="A7" s="320"/>
      <c r="B7" s="321"/>
      <c r="C7" s="319" t="s">
        <v>326</v>
      </c>
      <c r="D7" s="319" t="s">
        <v>327</v>
      </c>
    </row>
    <row r="8" spans="1:17" s="7" customFormat="1">
      <c r="A8" s="322" t="s">
        <v>328</v>
      </c>
      <c r="B8" s="323"/>
      <c r="C8" s="190">
        <v>0.72699999999999998</v>
      </c>
      <c r="D8" s="324">
        <v>0.754</v>
      </c>
      <c r="G8" s="17"/>
      <c r="N8" s="5"/>
      <c r="O8" s="5"/>
      <c r="P8" s="5"/>
      <c r="Q8" s="5"/>
    </row>
    <row r="9" spans="1:17">
      <c r="A9" s="325" t="s">
        <v>329</v>
      </c>
      <c r="B9" s="326" t="s">
        <v>330</v>
      </c>
      <c r="C9" s="327">
        <v>0.90600000000000003</v>
      </c>
      <c r="D9" s="328">
        <v>1</v>
      </c>
      <c r="F9" s="253"/>
      <c r="G9" s="253"/>
      <c r="H9" s="253"/>
      <c r="I9" s="253"/>
    </row>
    <row r="10" spans="1:17">
      <c r="A10" s="329"/>
      <c r="B10" s="323" t="s">
        <v>331</v>
      </c>
      <c r="C10" s="327">
        <v>0.58299999999999996</v>
      </c>
      <c r="D10" s="328">
        <v>0.63800000000000001</v>
      </c>
      <c r="F10" s="253"/>
      <c r="G10" s="253"/>
      <c r="H10" s="253"/>
      <c r="I10" s="253"/>
    </row>
    <row r="11" spans="1:17">
      <c r="A11" s="329"/>
      <c r="B11" s="323" t="s">
        <v>332</v>
      </c>
      <c r="C11" s="327">
        <v>0.91700000000000004</v>
      </c>
      <c r="D11" s="328">
        <v>0.9</v>
      </c>
      <c r="F11" s="253"/>
      <c r="G11" s="253"/>
      <c r="H11" s="253"/>
      <c r="I11" s="253"/>
    </row>
    <row r="12" spans="1:17">
      <c r="A12" s="330"/>
      <c r="B12" s="323" t="s">
        <v>333</v>
      </c>
      <c r="C12" s="327">
        <v>0.5</v>
      </c>
      <c r="D12" s="328">
        <v>0.47599999999999998</v>
      </c>
      <c r="F12" s="253"/>
      <c r="G12" s="253"/>
      <c r="H12" s="253"/>
      <c r="I12" s="253"/>
    </row>
    <row r="14" spans="1:17">
      <c r="A14" s="97" t="s">
        <v>334</v>
      </c>
      <c r="B14" s="7"/>
      <c r="C14" s="7"/>
      <c r="D14" s="7"/>
      <c r="F14" s="253"/>
      <c r="G14" s="253"/>
      <c r="H14" s="253"/>
      <c r="I14" s="253"/>
    </row>
    <row r="15" spans="1:17">
      <c r="A15" s="97" t="s">
        <v>335</v>
      </c>
      <c r="B15" s="7"/>
      <c r="C15" s="7"/>
      <c r="D15" s="7"/>
      <c r="F15" s="253"/>
      <c r="G15" s="253"/>
      <c r="H15" s="253"/>
      <c r="I15" s="253"/>
    </row>
    <row r="17" spans="7:7">
      <c r="G17" s="241" t="s">
        <v>111</v>
      </c>
    </row>
  </sheetData>
  <mergeCells count="1">
    <mergeCell ref="A2:E2"/>
  </mergeCells>
  <phoneticPr fontId="5"/>
  <hyperlinks>
    <hyperlink ref="G17" location="目次!A1" display="目次に戻る" xr:uid="{67318E10-E2D4-44E2-A80A-CC77D225B7FD}"/>
  </hyperlinks>
  <pageMargins left="0.70866141732283472" right="0.70866141732283472" top="0.74803149606299213" bottom="0.74803149606299213" header="0.31496062992125984" footer="0.31496062992125984"/>
  <pageSetup paperSize="9" scale="80" fitToHeight="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B2D15-68C8-48F9-A0B6-65CA1F6C6E2B}">
  <sheetPr codeName="Sheet12">
    <tabColor theme="5" tint="0.59999389629810485"/>
    <pageSetUpPr fitToPage="1"/>
  </sheetPr>
  <dimension ref="A1:L30"/>
  <sheetViews>
    <sheetView showGridLines="0" view="pageBreakPreview" zoomScaleNormal="100" zoomScaleSheetLayoutView="100" workbookViewId="0"/>
  </sheetViews>
  <sheetFormatPr defaultColWidth="9" defaultRowHeight="14.25"/>
  <cols>
    <col min="1" max="1" width="3.875" style="7" customWidth="1"/>
    <col min="2" max="2" width="31.25" style="5" customWidth="1"/>
    <col min="3" max="3" width="36.625" style="5" customWidth="1"/>
    <col min="4" max="4" width="65.75" style="5" customWidth="1"/>
    <col min="5" max="8" width="10.375" style="7" customWidth="1"/>
    <col min="9" max="16384" width="9" style="7"/>
  </cols>
  <sheetData>
    <row r="1" spans="1:12" ht="21">
      <c r="A1" s="112" t="s">
        <v>336</v>
      </c>
      <c r="B1" s="111"/>
      <c r="C1" s="111"/>
    </row>
    <row r="2" spans="1:12">
      <c r="A2" s="5"/>
    </row>
    <row r="3" spans="1:12" ht="13.5" customHeight="1">
      <c r="A3" s="2" t="s">
        <v>7</v>
      </c>
      <c r="B3" s="51"/>
      <c r="C3" s="51"/>
    </row>
    <row r="4" spans="1:12" ht="13.5" customHeight="1">
      <c r="A4" s="179"/>
      <c r="B4" s="180" t="s">
        <v>337</v>
      </c>
      <c r="C4" s="178" t="s">
        <v>338</v>
      </c>
      <c r="D4" s="50" t="s">
        <v>339</v>
      </c>
    </row>
    <row r="5" spans="1:12">
      <c r="A5" s="5"/>
    </row>
    <row r="6" spans="1:12" ht="13.5" customHeight="1">
      <c r="A6" s="57" t="s">
        <v>115</v>
      </c>
      <c r="B6" s="54" t="s">
        <v>340</v>
      </c>
      <c r="C6" s="54" t="s">
        <v>341</v>
      </c>
      <c r="D6" s="77" t="s">
        <v>118</v>
      </c>
      <c r="I6" s="5"/>
      <c r="J6" s="5"/>
      <c r="K6" s="5"/>
      <c r="L6" s="5"/>
    </row>
    <row r="7" spans="1:12" ht="13.5" customHeight="1">
      <c r="A7" s="98">
        <f>ROW()-6</f>
        <v>1</v>
      </c>
      <c r="B7" s="48" t="s">
        <v>342</v>
      </c>
      <c r="C7" s="27" t="s">
        <v>343</v>
      </c>
      <c r="D7" s="50" t="s">
        <v>344</v>
      </c>
    </row>
    <row r="8" spans="1:12" ht="13.5" customHeight="1">
      <c r="A8" s="98">
        <f t="shared" ref="A8:A26" si="0">ROW()-6</f>
        <v>2</v>
      </c>
      <c r="B8" s="48" t="s">
        <v>345</v>
      </c>
      <c r="C8" s="27" t="s">
        <v>346</v>
      </c>
      <c r="D8" s="50" t="s">
        <v>347</v>
      </c>
    </row>
    <row r="9" spans="1:12" ht="13.5" customHeight="1">
      <c r="A9" s="98">
        <f t="shared" si="0"/>
        <v>3</v>
      </c>
      <c r="B9" s="48" t="s">
        <v>348</v>
      </c>
      <c r="C9" s="27" t="s">
        <v>349</v>
      </c>
      <c r="D9" s="50" t="s">
        <v>350</v>
      </c>
    </row>
    <row r="10" spans="1:12" ht="13.5" customHeight="1">
      <c r="A10" s="98">
        <f t="shared" si="0"/>
        <v>4</v>
      </c>
      <c r="B10" s="48" t="s">
        <v>348</v>
      </c>
      <c r="C10" s="27" t="s">
        <v>351</v>
      </c>
      <c r="D10" s="50" t="s">
        <v>352</v>
      </c>
    </row>
    <row r="11" spans="1:12">
      <c r="A11" s="98">
        <f t="shared" si="0"/>
        <v>5</v>
      </c>
      <c r="B11" s="48" t="s">
        <v>348</v>
      </c>
      <c r="C11" s="48" t="s">
        <v>353</v>
      </c>
      <c r="D11" s="50" t="s">
        <v>354</v>
      </c>
      <c r="I11" s="5"/>
      <c r="J11" s="5"/>
      <c r="K11" s="5"/>
      <c r="L11" s="5"/>
    </row>
    <row r="12" spans="1:12" ht="85.5">
      <c r="A12" s="98">
        <f t="shared" si="0"/>
        <v>6</v>
      </c>
      <c r="B12" s="48" t="s">
        <v>348</v>
      </c>
      <c r="C12" s="48" t="s">
        <v>355</v>
      </c>
      <c r="D12" s="50" t="s">
        <v>356</v>
      </c>
      <c r="I12" s="5"/>
      <c r="J12" s="5"/>
      <c r="K12" s="5"/>
      <c r="L12" s="5"/>
    </row>
    <row r="13" spans="1:12">
      <c r="A13" s="98">
        <f t="shared" si="0"/>
        <v>7</v>
      </c>
      <c r="B13" s="48" t="s">
        <v>348</v>
      </c>
      <c r="C13" s="27" t="s">
        <v>357</v>
      </c>
      <c r="D13" s="50" t="s">
        <v>358</v>
      </c>
    </row>
    <row r="14" spans="1:12" ht="13.5" customHeight="1">
      <c r="A14" s="98">
        <f t="shared" si="0"/>
        <v>8</v>
      </c>
      <c r="B14" s="48" t="s">
        <v>348</v>
      </c>
      <c r="C14" s="12" t="s">
        <v>359</v>
      </c>
      <c r="D14" s="79" t="s">
        <v>360</v>
      </c>
      <c r="I14" s="5"/>
      <c r="J14" s="5"/>
      <c r="K14" s="5"/>
      <c r="L14" s="5"/>
    </row>
    <row r="15" spans="1:12">
      <c r="A15" s="98">
        <f t="shared" si="0"/>
        <v>9</v>
      </c>
      <c r="B15" s="48" t="s">
        <v>361</v>
      </c>
      <c r="C15" s="75" t="s">
        <v>362</v>
      </c>
      <c r="D15" s="95" t="s">
        <v>363</v>
      </c>
    </row>
    <row r="16" spans="1:12">
      <c r="A16" s="98">
        <f t="shared" si="0"/>
        <v>10</v>
      </c>
      <c r="B16" s="48" t="s">
        <v>361</v>
      </c>
      <c r="C16" s="75" t="s">
        <v>364</v>
      </c>
      <c r="D16" s="95" t="s">
        <v>365</v>
      </c>
    </row>
    <row r="17" spans="1:5" ht="28.5">
      <c r="A17" s="98">
        <f t="shared" si="0"/>
        <v>11</v>
      </c>
      <c r="B17" s="48" t="s">
        <v>361</v>
      </c>
      <c r="C17" s="75" t="s">
        <v>366</v>
      </c>
      <c r="D17" s="95" t="s">
        <v>367</v>
      </c>
    </row>
    <row r="18" spans="1:5">
      <c r="A18" s="98">
        <f t="shared" si="0"/>
        <v>12</v>
      </c>
      <c r="B18" s="48" t="s">
        <v>361</v>
      </c>
      <c r="C18" s="75" t="s">
        <v>368</v>
      </c>
      <c r="D18" s="95" t="s">
        <v>369</v>
      </c>
    </row>
    <row r="19" spans="1:5" ht="28.5">
      <c r="A19" s="98">
        <f t="shared" si="0"/>
        <v>13</v>
      </c>
      <c r="B19" s="48" t="s">
        <v>361</v>
      </c>
      <c r="C19" s="75" t="s">
        <v>370</v>
      </c>
      <c r="D19" s="95" t="s">
        <v>371</v>
      </c>
    </row>
    <row r="20" spans="1:5">
      <c r="A20" s="98">
        <f t="shared" si="0"/>
        <v>14</v>
      </c>
      <c r="B20" s="48" t="s">
        <v>372</v>
      </c>
      <c r="C20" s="113" t="s">
        <v>373</v>
      </c>
      <c r="D20" s="95" t="s">
        <v>374</v>
      </c>
    </row>
    <row r="21" spans="1:5" ht="142.5">
      <c r="A21" s="98">
        <f t="shared" si="0"/>
        <v>15</v>
      </c>
      <c r="B21" s="48" t="s">
        <v>372</v>
      </c>
      <c r="C21" s="11" t="s">
        <v>375</v>
      </c>
      <c r="D21" s="95" t="s">
        <v>376</v>
      </c>
    </row>
    <row r="22" spans="1:5">
      <c r="A22" s="98">
        <f t="shared" si="0"/>
        <v>16</v>
      </c>
      <c r="B22" s="48" t="s">
        <v>372</v>
      </c>
      <c r="C22" s="40" t="s">
        <v>377</v>
      </c>
      <c r="D22" s="95" t="s">
        <v>378</v>
      </c>
    </row>
    <row r="23" spans="1:5">
      <c r="A23" s="98">
        <f t="shared" si="0"/>
        <v>17</v>
      </c>
      <c r="B23" s="48" t="s">
        <v>372</v>
      </c>
      <c r="C23" s="40" t="s">
        <v>379</v>
      </c>
      <c r="D23" s="95" t="s">
        <v>380</v>
      </c>
    </row>
    <row r="24" spans="1:5">
      <c r="A24" s="98">
        <f t="shared" si="0"/>
        <v>18</v>
      </c>
      <c r="B24" s="48" t="s">
        <v>372</v>
      </c>
      <c r="C24" s="40" t="s">
        <v>381</v>
      </c>
      <c r="D24" s="95" t="s">
        <v>382</v>
      </c>
    </row>
    <row r="25" spans="1:5" ht="28.5">
      <c r="A25" s="98">
        <f t="shared" si="0"/>
        <v>19</v>
      </c>
      <c r="B25" s="48" t="s">
        <v>372</v>
      </c>
      <c r="C25" s="40" t="s">
        <v>383</v>
      </c>
      <c r="D25" s="95" t="s">
        <v>384</v>
      </c>
    </row>
    <row r="26" spans="1:5" ht="42.75">
      <c r="A26" s="98">
        <f t="shared" si="0"/>
        <v>20</v>
      </c>
      <c r="B26" s="48" t="s">
        <v>372</v>
      </c>
      <c r="C26" s="113" t="s">
        <v>385</v>
      </c>
      <c r="D26" s="50" t="s">
        <v>386</v>
      </c>
    </row>
    <row r="27" spans="1:5">
      <c r="A27" s="5"/>
      <c r="E27" s="5"/>
    </row>
    <row r="28" spans="1:5">
      <c r="A28" s="5"/>
      <c r="E28" s="53" t="s">
        <v>111</v>
      </c>
    </row>
    <row r="29" spans="1:5">
      <c r="A29" s="5"/>
      <c r="E29" s="5"/>
    </row>
    <row r="30" spans="1:5">
      <c r="E30" s="5"/>
    </row>
  </sheetData>
  <autoFilter ref="B6:D6" xr:uid="{8AEB2D15-68C8-48F9-A0B6-65CA1F6C6E2B}">
    <sortState xmlns:xlrd2="http://schemas.microsoft.com/office/spreadsheetml/2017/richdata2" ref="B7:D42">
      <sortCondition ref="B6"/>
    </sortState>
  </autoFilter>
  <phoneticPr fontId="5"/>
  <dataValidations count="1">
    <dataValidation type="list" allowBlank="1" showInputMessage="1" showErrorMessage="1" sqref="B7:B26" xr:uid="{DD7D06D9-B113-44BF-A09D-70CB276766F5}">
      <formula1>#REF!</formula1>
    </dataValidation>
  </dataValidations>
  <hyperlinks>
    <hyperlink ref="D14" r:id="rId1" xr:uid="{2A370F40-8BA1-4F7E-8D18-47931F357063}"/>
    <hyperlink ref="D15" r:id="rId2" xr:uid="{FC88C862-9F8A-48F8-8AA6-72721981A3AD}"/>
    <hyperlink ref="D20" r:id="rId3" xr:uid="{342C4199-C1D6-4A33-A7C6-4E05C853A3D5}"/>
    <hyperlink ref="D8" r:id="rId4" xr:uid="{BEF0808F-D506-47A6-932D-C808BD0175CA}"/>
    <hyperlink ref="D12" r:id="rId5" xr:uid="{3433354C-20EF-4A58-8B08-A9DCDB95DE40}"/>
    <hyperlink ref="D11" r:id="rId6" xr:uid="{18360399-F46F-4B8D-B950-B3D9D51B1294}"/>
    <hyperlink ref="D13" r:id="rId7" xr:uid="{01613ECD-AA6B-4027-B9F3-3E50912969A9}"/>
    <hyperlink ref="D9" r:id="rId8" xr:uid="{54298150-A4D1-44F7-ACDD-8F29E54F8DC1}"/>
    <hyperlink ref="D10" r:id="rId9" xr:uid="{8B5E0F01-2421-4A80-9A57-3B9807CB7165}"/>
    <hyperlink ref="D16" r:id="rId10" xr:uid="{2453BA00-00AF-4E42-A00B-80238EF874BB}"/>
    <hyperlink ref="D17" r:id="rId11" xr:uid="{26AA0461-5B00-4D03-B22C-C5B2BC331BE5}"/>
    <hyperlink ref="D18" r:id="rId12" xr:uid="{3CC3BB72-18A2-49E7-A78C-C69A2AB29459}"/>
    <hyperlink ref="D19" r:id="rId13" xr:uid="{9435A6A9-FC23-4091-9335-FC5D65D58CEB}"/>
    <hyperlink ref="D22" r:id="rId14" xr:uid="{4B48DCA3-066B-463D-8F8A-7E020221C33E}"/>
    <hyperlink ref="D23" r:id="rId15" xr:uid="{904E9F7B-3518-43D1-9667-D1DF9B3CDE97}"/>
    <hyperlink ref="D24" r:id="rId16" xr:uid="{C3D669A0-1FBD-4BE4-B742-B02A233C3BD5}"/>
    <hyperlink ref="D25" r:id="rId17" xr:uid="{808C6449-120A-4395-BF5E-B8CEC4AB98E4}"/>
    <hyperlink ref="D21" r:id="rId18" location="003" xr:uid="{8A9D51A5-5BFB-4A5E-9057-6E81C57E0E7C}"/>
    <hyperlink ref="D26" r:id="rId19" xr:uid="{9131B234-A87E-4DBB-AEEA-60689EF8781C}"/>
    <hyperlink ref="E28" location="目次!A1" display="目次に戻る" xr:uid="{101CAA1D-EAAB-4957-B402-8B4F0C705C4F}"/>
    <hyperlink ref="D4" r:id="rId20" xr:uid="{F9BC9C9E-8F71-4D0C-9B1A-4DC4D8028F3F}"/>
    <hyperlink ref="D7" r:id="rId21" xr:uid="{ECF2350A-B4AA-4519-A5EA-FBB8C5A24359}"/>
  </hyperlinks>
  <pageMargins left="0.70866141732283472" right="0.70866141732283472" top="0.74803149606299213" bottom="0.74803149606299213" header="0.31496062992125984" footer="0.31496062992125984"/>
  <pageSetup paperSize="9" scale="53" fitToHeight="0" orientation="portrait" verticalDpi="300" r:id="rId22"/>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CA097-6FF3-0942-BE51-E69B147CBAF0}">
  <sheetPr codeName="Sheet13">
    <tabColor theme="5" tint="0.59999389629810485"/>
  </sheetPr>
  <dimension ref="A1:P29"/>
  <sheetViews>
    <sheetView showGridLines="0" view="pageBreakPreview" zoomScaleNormal="100" zoomScaleSheetLayoutView="100" workbookViewId="0"/>
  </sheetViews>
  <sheetFormatPr defaultColWidth="9" defaultRowHeight="14.25"/>
  <cols>
    <col min="1" max="1" width="18.375" style="7" customWidth="1"/>
    <col min="2" max="2" width="23.5" style="7" customWidth="1"/>
    <col min="3" max="8" width="14.125" style="7" customWidth="1"/>
    <col min="9" max="13" width="9.875" style="7" customWidth="1"/>
    <col min="14" max="14" width="11" style="7" customWidth="1"/>
    <col min="15" max="17" width="9.875" style="7" customWidth="1"/>
    <col min="18" max="21" width="10.375" style="7" customWidth="1"/>
    <col min="22" max="16384" width="9" style="7"/>
  </cols>
  <sheetData>
    <row r="1" spans="1:16" ht="21">
      <c r="A1" s="112" t="s">
        <v>387</v>
      </c>
      <c r="C1" s="28"/>
      <c r="D1" s="37"/>
      <c r="E1" s="3"/>
      <c r="F1" s="3"/>
      <c r="G1" s="3"/>
      <c r="H1" s="3"/>
      <c r="I1" s="3"/>
      <c r="J1" s="3"/>
      <c r="K1" s="3"/>
      <c r="L1" s="3"/>
      <c r="M1" s="3"/>
      <c r="N1" s="3"/>
      <c r="O1" s="3"/>
      <c r="P1" s="3"/>
    </row>
    <row r="2" spans="1:16">
      <c r="A2" s="19"/>
    </row>
    <row r="3" spans="1:16">
      <c r="A3" s="6" t="s">
        <v>9</v>
      </c>
      <c r="C3" s="6"/>
    </row>
    <row r="4" spans="1:16" ht="15.75">
      <c r="A4" s="6" t="s">
        <v>388</v>
      </c>
      <c r="C4" s="6"/>
    </row>
    <row r="5" spans="1:16">
      <c r="A5" s="201" t="s">
        <v>315</v>
      </c>
      <c r="B5" s="202" t="s">
        <v>389</v>
      </c>
      <c r="C5" s="203"/>
      <c r="D5" s="55" t="s">
        <v>390</v>
      </c>
      <c r="E5" s="55" t="s">
        <v>326</v>
      </c>
      <c r="F5" s="55" t="s">
        <v>327</v>
      </c>
      <c r="G5" s="55" t="s">
        <v>391</v>
      </c>
      <c r="H5" s="55" t="s">
        <v>392</v>
      </c>
    </row>
    <row r="6" spans="1:16" ht="15.75">
      <c r="A6" s="66" t="s">
        <v>303</v>
      </c>
      <c r="B6" s="63" t="s">
        <v>393</v>
      </c>
      <c r="C6" s="44" t="s">
        <v>394</v>
      </c>
      <c r="D6" s="165">
        <v>13621</v>
      </c>
      <c r="E6" s="165">
        <v>13259</v>
      </c>
      <c r="F6" s="165">
        <v>13472</v>
      </c>
      <c r="G6" s="165">
        <v>12698</v>
      </c>
      <c r="H6" s="165">
        <v>12482</v>
      </c>
      <c r="I6" s="164"/>
      <c r="J6" s="164"/>
    </row>
    <row r="7" spans="1:16" ht="15.75">
      <c r="A7" s="66"/>
      <c r="B7" s="66"/>
      <c r="C7" s="44" t="s">
        <v>395</v>
      </c>
      <c r="D7" s="165">
        <v>30535</v>
      </c>
      <c r="E7" s="165">
        <v>29562</v>
      </c>
      <c r="F7" s="165">
        <v>29334</v>
      </c>
      <c r="G7" s="165">
        <v>25261</v>
      </c>
      <c r="H7" s="165">
        <v>22781</v>
      </c>
      <c r="I7" s="164"/>
      <c r="J7" s="164"/>
    </row>
    <row r="8" spans="1:16">
      <c r="A8" s="66"/>
      <c r="B8" s="64"/>
      <c r="C8" s="44" t="s">
        <v>396</v>
      </c>
      <c r="D8" s="165">
        <f>D6+D7</f>
        <v>44156</v>
      </c>
      <c r="E8" s="165">
        <f t="shared" ref="E8:H8" si="0">E6+E7</f>
        <v>42821</v>
      </c>
      <c r="F8" s="165">
        <f t="shared" si="0"/>
        <v>42806</v>
      </c>
      <c r="G8" s="165">
        <f t="shared" si="0"/>
        <v>37959</v>
      </c>
      <c r="H8" s="165">
        <f t="shared" si="0"/>
        <v>35263</v>
      </c>
      <c r="I8" s="164"/>
      <c r="J8" s="164"/>
    </row>
    <row r="9" spans="1:16" ht="15.75">
      <c r="A9" s="66"/>
      <c r="B9" s="65" t="s">
        <v>397</v>
      </c>
      <c r="C9" s="44" t="s">
        <v>398</v>
      </c>
      <c r="D9" s="165">
        <v>42902</v>
      </c>
      <c r="E9" s="165">
        <v>44468</v>
      </c>
      <c r="F9" s="165">
        <v>42117</v>
      </c>
      <c r="G9" s="165">
        <v>44878</v>
      </c>
      <c r="H9" s="165">
        <v>47389</v>
      </c>
      <c r="I9" s="164"/>
      <c r="J9" s="164"/>
    </row>
    <row r="10" spans="1:16" ht="15.75">
      <c r="A10" s="66"/>
      <c r="B10" s="67"/>
      <c r="C10" s="44" t="s">
        <v>395</v>
      </c>
      <c r="D10" s="165">
        <v>50223</v>
      </c>
      <c r="E10" s="165">
        <v>41203</v>
      </c>
      <c r="F10" s="165">
        <v>33802</v>
      </c>
      <c r="G10" s="165">
        <v>30852</v>
      </c>
      <c r="H10" s="165">
        <v>31568</v>
      </c>
      <c r="I10" s="164"/>
      <c r="J10" s="164"/>
    </row>
    <row r="11" spans="1:16">
      <c r="A11" s="66"/>
      <c r="B11" s="64"/>
      <c r="C11" s="44" t="s">
        <v>396</v>
      </c>
      <c r="D11" s="165">
        <f>D9+D10</f>
        <v>93125</v>
      </c>
      <c r="E11" s="165">
        <f t="shared" ref="E11:H11" si="1">E9+E10</f>
        <v>85671</v>
      </c>
      <c r="F11" s="165">
        <f t="shared" si="1"/>
        <v>75919</v>
      </c>
      <c r="G11" s="165">
        <f t="shared" si="1"/>
        <v>75730</v>
      </c>
      <c r="H11" s="165">
        <f t="shared" si="1"/>
        <v>78957</v>
      </c>
      <c r="I11" s="164"/>
      <c r="J11" s="164"/>
    </row>
    <row r="12" spans="1:16" ht="15.75">
      <c r="A12" s="66"/>
      <c r="B12" s="65" t="s">
        <v>282</v>
      </c>
      <c r="C12" s="44" t="s">
        <v>398</v>
      </c>
      <c r="D12" s="165">
        <f>+D6+D9</f>
        <v>56523</v>
      </c>
      <c r="E12" s="165">
        <f t="shared" ref="E12:H13" si="2">+E6+E9</f>
        <v>57727</v>
      </c>
      <c r="F12" s="165">
        <f t="shared" si="2"/>
        <v>55589</v>
      </c>
      <c r="G12" s="165">
        <f t="shared" si="2"/>
        <v>57576</v>
      </c>
      <c r="H12" s="165">
        <f t="shared" si="2"/>
        <v>59871</v>
      </c>
      <c r="I12" s="164"/>
      <c r="J12" s="164"/>
    </row>
    <row r="13" spans="1:16" ht="15.75">
      <c r="A13" s="66"/>
      <c r="B13" s="67"/>
      <c r="C13" s="44" t="s">
        <v>395</v>
      </c>
      <c r="D13" s="165">
        <f>+D7+D10</f>
        <v>80758</v>
      </c>
      <c r="E13" s="165">
        <f t="shared" si="2"/>
        <v>70765</v>
      </c>
      <c r="F13" s="165">
        <f t="shared" si="2"/>
        <v>63136</v>
      </c>
      <c r="G13" s="165">
        <f t="shared" si="2"/>
        <v>56113</v>
      </c>
      <c r="H13" s="165">
        <f t="shared" si="2"/>
        <v>54349</v>
      </c>
      <c r="I13" s="164"/>
      <c r="J13" s="164"/>
    </row>
    <row r="14" spans="1:16">
      <c r="A14" s="64"/>
      <c r="B14" s="64"/>
      <c r="C14" s="44" t="s">
        <v>396</v>
      </c>
      <c r="D14" s="165">
        <f>D12+D13</f>
        <v>137281</v>
      </c>
      <c r="E14" s="165">
        <f t="shared" ref="E14:H14" si="3">E12+E13</f>
        <v>128492</v>
      </c>
      <c r="F14" s="165">
        <f t="shared" si="3"/>
        <v>118725</v>
      </c>
      <c r="G14" s="165">
        <f t="shared" si="3"/>
        <v>113689</v>
      </c>
      <c r="H14" s="165">
        <f t="shared" si="3"/>
        <v>114220</v>
      </c>
      <c r="I14" s="164"/>
      <c r="J14" s="164"/>
    </row>
    <row r="15" spans="1:16">
      <c r="A15" s="204" t="s">
        <v>399</v>
      </c>
      <c r="C15" s="204"/>
      <c r="D15" s="205"/>
      <c r="E15" s="205"/>
      <c r="F15" s="205"/>
      <c r="G15" s="205"/>
      <c r="H15" s="205"/>
    </row>
    <row r="16" spans="1:16">
      <c r="A16" t="s">
        <v>400</v>
      </c>
      <c r="C16" s="204"/>
      <c r="D16" s="205"/>
      <c r="E16" s="205"/>
      <c r="F16" s="205"/>
      <c r="G16" s="205"/>
      <c r="H16" s="205"/>
    </row>
    <row r="17" spans="1:16">
      <c r="A17" s="204" t="s">
        <v>401</v>
      </c>
      <c r="C17" s="204"/>
      <c r="D17" s="205"/>
      <c r="E17" s="205"/>
      <c r="F17" s="205"/>
      <c r="G17" s="205"/>
      <c r="H17" s="205"/>
    </row>
    <row r="18" spans="1:16">
      <c r="A18" s="97" t="s">
        <v>179</v>
      </c>
    </row>
    <row r="19" spans="1:16">
      <c r="A19" s="137" t="s">
        <v>402</v>
      </c>
    </row>
    <row r="20" spans="1:16">
      <c r="A20" s="204"/>
      <c r="C20" s="204"/>
      <c r="D20" s="205"/>
      <c r="E20" s="205"/>
      <c r="F20" s="205"/>
      <c r="G20" s="205"/>
      <c r="H20" s="205"/>
    </row>
    <row r="21" spans="1:16">
      <c r="A21" s="204"/>
      <c r="C21" s="204"/>
      <c r="D21" s="205"/>
      <c r="E21" s="205"/>
      <c r="F21" s="205"/>
      <c r="G21" s="205"/>
      <c r="H21" s="205"/>
    </row>
    <row r="22" spans="1:16">
      <c r="A22" s="9" t="s">
        <v>403</v>
      </c>
      <c r="B22" s="6"/>
      <c r="C22" s="6"/>
      <c r="D22" s="6"/>
      <c r="E22" s="6"/>
      <c r="F22" s="6"/>
    </row>
    <row r="23" spans="1:16" ht="28.5">
      <c r="A23" s="62" t="s">
        <v>315</v>
      </c>
      <c r="B23" s="538" t="s">
        <v>389</v>
      </c>
      <c r="C23" s="539"/>
      <c r="D23" s="55" t="s">
        <v>404</v>
      </c>
      <c r="E23" s="55" t="s">
        <v>405</v>
      </c>
      <c r="F23" s="55" t="s">
        <v>406</v>
      </c>
      <c r="G23" s="55" t="s">
        <v>407</v>
      </c>
      <c r="H23" s="55" t="s">
        <v>408</v>
      </c>
      <c r="I23" s="20"/>
      <c r="J23" s="20"/>
      <c r="K23" s="20"/>
      <c r="L23" s="17"/>
      <c r="M23" s="5"/>
      <c r="N23" s="5"/>
      <c r="O23" s="5"/>
      <c r="P23" s="5"/>
    </row>
    <row r="24" spans="1:16">
      <c r="A24" s="12" t="s">
        <v>409</v>
      </c>
      <c r="B24" s="540" t="s">
        <v>410</v>
      </c>
      <c r="C24" s="541"/>
      <c r="D24" s="27">
        <v>57</v>
      </c>
      <c r="E24" s="27">
        <v>44</v>
      </c>
      <c r="F24" s="27">
        <v>37</v>
      </c>
      <c r="G24" s="27">
        <v>44</v>
      </c>
      <c r="H24" s="27">
        <v>59</v>
      </c>
      <c r="I24" s="19"/>
      <c r="J24" s="19"/>
      <c r="K24" s="19"/>
    </row>
    <row r="25" spans="1:16">
      <c r="A25" s="19"/>
    </row>
    <row r="26" spans="1:16">
      <c r="F26" s="35"/>
      <c r="I26" s="53" t="s">
        <v>111</v>
      </c>
    </row>
    <row r="28" spans="1:16">
      <c r="A28" s="19"/>
    </row>
    <row r="29" spans="1:16">
      <c r="A29" s="19"/>
    </row>
  </sheetData>
  <mergeCells count="2">
    <mergeCell ref="B23:C23"/>
    <mergeCell ref="B24:C24"/>
  </mergeCells>
  <phoneticPr fontId="5"/>
  <hyperlinks>
    <hyperlink ref="A19" r:id="rId1" xr:uid="{E5E90C44-BCB4-4B6A-9BE3-F897CCE1104C}"/>
    <hyperlink ref="I26" location="目次!A1" display="目次に戻る" xr:uid="{FC47184F-F091-4025-B4DA-FD708FBC0ACD}"/>
  </hyperlinks>
  <pageMargins left="0.70866141732283472" right="0.70866141732283472" top="0.74803149606299213" bottom="0.74803149606299213" header="0.31496062992125984" footer="0.31496062992125984"/>
  <pageSetup paperSize="9" scale="50" orientation="portrait" verticalDpi="300" r:id="rId2"/>
  <colBreaks count="1" manualBreakCount="1">
    <brk id="2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0241F-F346-47D9-858E-0A160E43C5A3}">
  <sheetPr codeName="Sheet14">
    <tabColor theme="5" tint="0.59999389629810485"/>
  </sheetPr>
  <dimension ref="A1:M12"/>
  <sheetViews>
    <sheetView showGridLines="0" view="pageBreakPreview" zoomScaleNormal="100" zoomScaleSheetLayoutView="100" workbookViewId="0"/>
  </sheetViews>
  <sheetFormatPr defaultColWidth="9" defaultRowHeight="14.25"/>
  <cols>
    <col min="1" max="1" width="18.5" style="5" customWidth="1"/>
    <col min="2" max="2" width="18.875" style="5" customWidth="1"/>
    <col min="3" max="7" width="11.5" style="7" customWidth="1"/>
    <col min="8" max="8" width="4.125" style="7" customWidth="1"/>
    <col min="9" max="10" width="9.875" style="7" customWidth="1"/>
    <col min="11" max="11" width="11" style="7" customWidth="1"/>
    <col min="12" max="14" width="9.875" style="7" customWidth="1"/>
    <col min="15" max="18" width="10.375" style="7" customWidth="1"/>
    <col min="19" max="16384" width="9" style="7"/>
  </cols>
  <sheetData>
    <row r="1" spans="1:13" ht="21">
      <c r="A1" s="111" t="s">
        <v>387</v>
      </c>
      <c r="C1" s="3"/>
      <c r="D1" s="3"/>
      <c r="E1" s="3"/>
      <c r="F1" s="3"/>
      <c r="G1" s="3"/>
      <c r="H1" s="3"/>
      <c r="I1" s="114" t="s">
        <v>411</v>
      </c>
      <c r="J1" s="3"/>
      <c r="K1" s="3"/>
      <c r="L1" s="3"/>
      <c r="M1" s="3"/>
    </row>
    <row r="2" spans="1:13">
      <c r="A2" s="117" t="s">
        <v>412</v>
      </c>
      <c r="B2" s="114"/>
      <c r="C2" s="118"/>
      <c r="D2" s="118"/>
      <c r="E2" s="118"/>
      <c r="F2" s="118"/>
      <c r="G2" s="118"/>
      <c r="H2" s="114"/>
      <c r="I2" s="114"/>
    </row>
    <row r="3" spans="1:13">
      <c r="A3" s="2" t="s">
        <v>413</v>
      </c>
    </row>
    <row r="4" spans="1:13" s="61" customFormat="1" ht="13.5" customHeight="1">
      <c r="A4" s="62" t="s">
        <v>315</v>
      </c>
      <c r="B4" s="62" t="s">
        <v>389</v>
      </c>
      <c r="C4" s="55" t="s">
        <v>390</v>
      </c>
      <c r="D4" s="55" t="s">
        <v>326</v>
      </c>
      <c r="E4" s="55" t="s">
        <v>327</v>
      </c>
      <c r="F4" s="55" t="s">
        <v>391</v>
      </c>
      <c r="G4" s="55" t="s">
        <v>392</v>
      </c>
      <c r="H4" s="60"/>
      <c r="I4" s="60"/>
      <c r="J4" s="60"/>
      <c r="K4" s="60"/>
    </row>
    <row r="5" spans="1:13">
      <c r="A5" s="48" t="s">
        <v>414</v>
      </c>
      <c r="B5" s="48" t="s">
        <v>415</v>
      </c>
      <c r="C5" s="27">
        <v>97</v>
      </c>
      <c r="D5" s="27">
        <v>96</v>
      </c>
      <c r="E5" s="27">
        <v>91</v>
      </c>
      <c r="F5" s="8">
        <v>85</v>
      </c>
      <c r="G5" s="8">
        <v>88</v>
      </c>
      <c r="H5" s="21"/>
      <c r="I5" s="21"/>
      <c r="J5" s="21"/>
      <c r="K5" s="21"/>
    </row>
    <row r="6" spans="1:13">
      <c r="A6" s="7" t="s">
        <v>416</v>
      </c>
      <c r="C6"/>
      <c r="H6" s="21"/>
      <c r="I6" s="21"/>
      <c r="J6" s="21"/>
      <c r="K6" s="21"/>
    </row>
    <row r="7" spans="1:13">
      <c r="A7" s="7" t="s">
        <v>417</v>
      </c>
      <c r="C7"/>
      <c r="H7" s="21"/>
      <c r="I7" s="21"/>
      <c r="J7" s="21"/>
      <c r="K7" s="21"/>
    </row>
    <row r="8" spans="1:13">
      <c r="C8"/>
      <c r="H8" s="21"/>
      <c r="I8" s="21"/>
      <c r="J8" s="21"/>
      <c r="K8" s="21"/>
    </row>
    <row r="9" spans="1:13">
      <c r="A9" s="72" t="s">
        <v>255</v>
      </c>
    </row>
    <row r="10" spans="1:13">
      <c r="A10" s="30" t="s">
        <v>418</v>
      </c>
    </row>
    <row r="12" spans="1:13">
      <c r="I12" s="53" t="s">
        <v>111</v>
      </c>
    </row>
  </sheetData>
  <phoneticPr fontId="5"/>
  <hyperlinks>
    <hyperlink ref="A10" r:id="rId1" xr:uid="{F3D0CD9D-79C8-4351-9401-0677918822BF}"/>
    <hyperlink ref="I12" location="目次!A1" display="目次に戻る" xr:uid="{126CFBE0-9B98-49EE-8183-5D875EBAF8AF}"/>
  </hyperlinks>
  <pageMargins left="0.70866141732283472" right="0.70866141732283472" top="0.74803149606299213" bottom="0.74803149606299213" header="0.31496062992125984" footer="0.31496062992125984"/>
  <pageSetup paperSize="9" scale="72" orientation="portrait" verticalDpi="300" r:id="rId2"/>
  <colBreaks count="1" manualBreakCount="1">
    <brk id="1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BC0FB-918A-4D03-8E32-EDF06428B14D}">
  <sheetPr codeName="Sheet15">
    <tabColor theme="5" tint="0.59999389629810485"/>
    <pageSetUpPr fitToPage="1"/>
  </sheetPr>
  <dimension ref="A1:J14"/>
  <sheetViews>
    <sheetView showGridLines="0" view="pageBreakPreview" zoomScaleNormal="100" zoomScaleSheetLayoutView="100" workbookViewId="0"/>
  </sheetViews>
  <sheetFormatPr defaultColWidth="9" defaultRowHeight="14.25"/>
  <cols>
    <col min="1" max="1" width="9.875" style="7" customWidth="1"/>
    <col min="2" max="6" width="13.375" style="7" customWidth="1"/>
    <col min="7" max="7" width="9.875" style="7" customWidth="1"/>
    <col min="8" max="8" width="11" style="7" customWidth="1"/>
    <col min="9" max="11" width="9.875" style="7" customWidth="1"/>
    <col min="12" max="15" width="10.375" style="7" customWidth="1"/>
    <col min="16" max="16384" width="9" style="7"/>
  </cols>
  <sheetData>
    <row r="1" spans="1:10" ht="21">
      <c r="A1" s="112" t="s">
        <v>387</v>
      </c>
      <c r="B1" s="112"/>
      <c r="C1" s="3"/>
      <c r="D1" s="3"/>
      <c r="E1" s="3"/>
      <c r="F1" s="3"/>
      <c r="G1" s="114" t="s">
        <v>419</v>
      </c>
      <c r="H1" s="3"/>
      <c r="I1" s="3"/>
      <c r="J1" s="3"/>
    </row>
    <row r="2" spans="1:10">
      <c r="A2" s="114" t="s">
        <v>420</v>
      </c>
      <c r="B2" s="114"/>
      <c r="C2" s="118"/>
      <c r="D2" s="118"/>
      <c r="E2" s="114"/>
      <c r="F2" s="114"/>
      <c r="G2" s="114"/>
    </row>
    <row r="3" spans="1:10">
      <c r="A3" s="9" t="s">
        <v>421</v>
      </c>
      <c r="B3" s="6"/>
    </row>
    <row r="4" spans="1:10" ht="31.5" customHeight="1">
      <c r="A4" s="181" t="s">
        <v>168</v>
      </c>
      <c r="B4" s="485" t="s">
        <v>422</v>
      </c>
      <c r="C4" s="485"/>
      <c r="D4" s="485"/>
      <c r="E4" s="485"/>
      <c r="F4" s="486"/>
    </row>
    <row r="5" spans="1:10">
      <c r="A5" s="78"/>
      <c r="B5" s="73"/>
      <c r="C5" s="73"/>
      <c r="D5" s="73"/>
      <c r="E5" s="73"/>
    </row>
    <row r="6" spans="1:10" ht="45" customHeight="1">
      <c r="A6" s="182" t="s">
        <v>423</v>
      </c>
      <c r="B6" s="542" t="s">
        <v>424</v>
      </c>
      <c r="C6" s="542"/>
      <c r="D6" s="542"/>
      <c r="E6" s="542"/>
      <c r="F6" s="543"/>
    </row>
    <row r="7" spans="1:10" ht="106.5" customHeight="1">
      <c r="A7" s="139"/>
      <c r="B7" s="544" t="s">
        <v>425</v>
      </c>
      <c r="C7" s="544"/>
      <c r="D7" s="544"/>
      <c r="E7" s="544"/>
      <c r="F7" s="545"/>
    </row>
    <row r="8" spans="1:10" ht="61.5" customHeight="1">
      <c r="A8" s="139"/>
      <c r="B8" s="546" t="s">
        <v>426</v>
      </c>
      <c r="C8" s="547"/>
      <c r="D8" s="547"/>
      <c r="E8" s="547"/>
      <c r="F8" s="548"/>
    </row>
    <row r="9" spans="1:10">
      <c r="A9" s="7" t="s">
        <v>427</v>
      </c>
      <c r="B9"/>
      <c r="C9"/>
      <c r="D9" s="43"/>
      <c r="E9" s="43"/>
    </row>
    <row r="10" spans="1:10">
      <c r="B10"/>
      <c r="C10"/>
      <c r="D10" s="43"/>
      <c r="E10" s="43"/>
    </row>
    <row r="11" spans="1:10">
      <c r="A11" s="7" t="s">
        <v>179</v>
      </c>
    </row>
    <row r="12" spans="1:10" ht="16.5">
      <c r="A12" s="395" t="s">
        <v>428</v>
      </c>
      <c r="C12" s="42"/>
      <c r="D12" s="42"/>
      <c r="E12" s="42"/>
      <c r="F12" s="42"/>
    </row>
    <row r="13" spans="1:10">
      <c r="A13" s="33"/>
    </row>
    <row r="14" spans="1:10">
      <c r="G14" s="53" t="s">
        <v>111</v>
      </c>
    </row>
  </sheetData>
  <mergeCells count="4">
    <mergeCell ref="B6:F6"/>
    <mergeCell ref="B7:F7"/>
    <mergeCell ref="B8:F8"/>
    <mergeCell ref="B4:F4"/>
  </mergeCells>
  <phoneticPr fontId="5"/>
  <hyperlinks>
    <hyperlink ref="G14" location="目次!A1" display="目次に戻る" xr:uid="{4CFC3CC5-9C9A-4122-87BC-9861953BCBF1}"/>
    <hyperlink ref="A12" r:id="rId1" xr:uid="{F590311C-152D-475D-9B80-5E4B3FF90C1A}"/>
  </hyperlinks>
  <pageMargins left="0.70866141732283472" right="0.70866141732283472" top="0.74803149606299213" bottom="0.74803149606299213" header="0.31496062992125984" footer="0.31496062992125984"/>
  <pageSetup paperSize="9" scale="91" fitToHeight="0" orientation="portrait" verticalDpi="300" r:id="rId2"/>
  <colBreaks count="1" manualBreakCount="1">
    <brk id="1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EB3D6-E0FC-1A48-8A48-FE93C8256E79}">
  <sheetPr codeName="Sheet16">
    <tabColor theme="5" tint="0.59999389629810485"/>
    <pageSetUpPr fitToPage="1"/>
  </sheetPr>
  <dimension ref="A1:I21"/>
  <sheetViews>
    <sheetView showGridLines="0" view="pageBreakPreview" zoomScaleNormal="100" zoomScaleSheetLayoutView="100" workbookViewId="0"/>
  </sheetViews>
  <sheetFormatPr defaultColWidth="9" defaultRowHeight="14.25"/>
  <cols>
    <col min="1" max="1" width="9.875" style="7" customWidth="1"/>
    <col min="2" max="2" width="38.625" style="7" customWidth="1"/>
    <col min="3" max="3" width="13" style="7" customWidth="1"/>
    <col min="4" max="6" width="9.875" style="7" customWidth="1"/>
    <col min="7" max="7" width="11" style="7" customWidth="1"/>
    <col min="8" max="10" width="9.875" style="7" customWidth="1"/>
    <col min="11" max="14" width="10.375" style="7" customWidth="1"/>
    <col min="15" max="16384" width="9" style="7"/>
  </cols>
  <sheetData>
    <row r="1" spans="1:9" ht="21">
      <c r="A1" s="112" t="s">
        <v>387</v>
      </c>
      <c r="B1" s="112"/>
      <c r="C1" s="3"/>
      <c r="D1" s="3"/>
      <c r="E1" s="3"/>
      <c r="F1" s="114" t="s">
        <v>419</v>
      </c>
      <c r="G1" s="3"/>
      <c r="H1" s="3"/>
      <c r="I1" s="3"/>
    </row>
    <row r="2" spans="1:9">
      <c r="A2" s="114" t="s">
        <v>420</v>
      </c>
      <c r="B2" s="114"/>
      <c r="C2" s="118"/>
      <c r="D2" s="114"/>
      <c r="E2" s="114"/>
      <c r="F2" s="114"/>
    </row>
    <row r="3" spans="1:9">
      <c r="A3" s="9" t="s">
        <v>15</v>
      </c>
      <c r="B3" s="6"/>
    </row>
    <row r="4" spans="1:9">
      <c r="A4" s="9" t="s">
        <v>429</v>
      </c>
      <c r="B4" s="6"/>
    </row>
    <row r="5" spans="1:9">
      <c r="A5" s="58" t="s">
        <v>315</v>
      </c>
      <c r="B5" s="58" t="s">
        <v>430</v>
      </c>
      <c r="C5" s="55" t="s">
        <v>392</v>
      </c>
    </row>
    <row r="6" spans="1:9">
      <c r="A6" s="80" t="s">
        <v>303</v>
      </c>
      <c r="B6" s="40" t="s">
        <v>431</v>
      </c>
      <c r="C6" s="84">
        <v>417</v>
      </c>
      <c r="D6" s="132"/>
    </row>
    <row r="7" spans="1:9">
      <c r="A7" s="83"/>
      <c r="B7" s="40" t="s">
        <v>432</v>
      </c>
      <c r="C7" s="84">
        <v>85</v>
      </c>
      <c r="D7" s="452" t="s">
        <v>433</v>
      </c>
    </row>
    <row r="8" spans="1:9">
      <c r="A8" s="81"/>
      <c r="B8" s="40" t="s">
        <v>434</v>
      </c>
      <c r="C8" s="84">
        <v>14</v>
      </c>
      <c r="D8" s="452" t="s">
        <v>435</v>
      </c>
    </row>
    <row r="9" spans="1:9">
      <c r="A9" s="26" t="s">
        <v>436</v>
      </c>
      <c r="B9"/>
      <c r="C9" s="43"/>
      <c r="D9" s="43"/>
    </row>
    <row r="10" spans="1:9">
      <c r="A10" s="46" t="s">
        <v>437</v>
      </c>
      <c r="B10"/>
      <c r="C10" s="43"/>
      <c r="D10" s="43"/>
    </row>
    <row r="11" spans="1:9" ht="38.25" customHeight="1">
      <c r="A11" s="549" t="s">
        <v>438</v>
      </c>
      <c r="B11" s="549"/>
      <c r="C11" s="549"/>
      <c r="D11" s="549"/>
    </row>
    <row r="12" spans="1:9" ht="52.5" customHeight="1">
      <c r="A12" s="549" t="s">
        <v>439</v>
      </c>
      <c r="B12" s="549"/>
      <c r="C12" s="549"/>
      <c r="D12" s="549"/>
    </row>
    <row r="13" spans="1:9" ht="16.5">
      <c r="A13" s="331"/>
      <c r="B13" s="331"/>
      <c r="C13" s="332"/>
      <c r="D13" s="42"/>
      <c r="E13" s="42"/>
    </row>
    <row r="14" spans="1:9">
      <c r="A14" s="9" t="s">
        <v>440</v>
      </c>
      <c r="B14" s="6"/>
    </row>
    <row r="15" spans="1:9">
      <c r="A15" s="58" t="s">
        <v>315</v>
      </c>
      <c r="B15" s="58" t="s">
        <v>389</v>
      </c>
      <c r="C15" s="55" t="s">
        <v>392</v>
      </c>
    </row>
    <row r="16" spans="1:9">
      <c r="A16" s="96" t="s">
        <v>303</v>
      </c>
      <c r="B16" s="40" t="s">
        <v>441</v>
      </c>
      <c r="C16" s="396">
        <v>100</v>
      </c>
    </row>
    <row r="17" spans="1:6">
      <c r="A17" s="26"/>
      <c r="B17"/>
      <c r="C17" s="43"/>
    </row>
    <row r="18" spans="1:6">
      <c r="A18" s="72" t="s">
        <v>255</v>
      </c>
      <c r="D18" s="35"/>
    </row>
    <row r="19" spans="1:6">
      <c r="A19" s="45" t="s">
        <v>354</v>
      </c>
    </row>
    <row r="20" spans="1:6">
      <c r="A20" s="45"/>
    </row>
    <row r="21" spans="1:6">
      <c r="F21" s="53" t="s">
        <v>111</v>
      </c>
    </row>
  </sheetData>
  <mergeCells count="2">
    <mergeCell ref="A11:D11"/>
    <mergeCell ref="A12:D12"/>
  </mergeCells>
  <phoneticPr fontId="5"/>
  <hyperlinks>
    <hyperlink ref="F21" location="目次!A1" display="目次に戻る" xr:uid="{E59CB8F3-4F5E-4CE0-B461-059E70742D7D}"/>
    <hyperlink ref="A19" r:id="rId1" xr:uid="{215C9C2A-AC96-498A-8D61-E9D424BC4644}"/>
  </hyperlinks>
  <pageMargins left="0.70866141732283472" right="0.70866141732283472" top="0.74803149606299213" bottom="0.74803149606299213" header="0.31496062992125984" footer="0.31496062992125984"/>
  <pageSetup paperSize="9" scale="86" fitToHeight="0" orientation="portrait" verticalDpi="300" r:id="rId2"/>
  <colBreaks count="1" manualBreakCount="1">
    <brk id="14"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2C8A3-E067-8F45-91C5-A5F30C709CF4}">
  <sheetPr codeName="Sheet18">
    <tabColor theme="5" tint="0.59999389629810485"/>
  </sheetPr>
  <dimension ref="A1:Q20"/>
  <sheetViews>
    <sheetView showGridLines="0" view="pageBreakPreview" zoomScaleNormal="100" zoomScaleSheetLayoutView="100" workbookViewId="0"/>
  </sheetViews>
  <sheetFormatPr defaultColWidth="9" defaultRowHeight="14.25"/>
  <cols>
    <col min="1" max="1" width="12.25" style="7" customWidth="1"/>
    <col min="2" max="2" width="58.25" style="7" customWidth="1"/>
    <col min="3" max="3" width="15.875" style="7" customWidth="1"/>
    <col min="4" max="5" width="9.875" style="7" customWidth="1"/>
    <col min="6" max="6" width="11" style="7" customWidth="1"/>
    <col min="7" max="9" width="9.875" style="7" customWidth="1"/>
    <col min="10" max="13" width="10.375" style="7" customWidth="1"/>
    <col min="14" max="16384" width="9" style="7"/>
  </cols>
  <sheetData>
    <row r="1" spans="1:17" ht="21">
      <c r="A1" s="112" t="s">
        <v>387</v>
      </c>
      <c r="B1" s="28"/>
      <c r="C1" s="3"/>
      <c r="D1" s="114" t="s">
        <v>419</v>
      </c>
      <c r="E1" s="3"/>
      <c r="F1" s="3"/>
      <c r="G1" s="3"/>
      <c r="H1" s="3"/>
    </row>
    <row r="2" spans="1:17">
      <c r="A2" s="114" t="s">
        <v>353</v>
      </c>
      <c r="B2" s="114"/>
      <c r="C2" s="118"/>
      <c r="D2" s="118"/>
    </row>
    <row r="3" spans="1:17">
      <c r="A3" s="9" t="s">
        <v>442</v>
      </c>
      <c r="B3" s="9"/>
    </row>
    <row r="4" spans="1:17">
      <c r="A4" s="9" t="s">
        <v>443</v>
      </c>
      <c r="B4" s="9"/>
    </row>
    <row r="5" spans="1:17">
      <c r="A5" s="57" t="s">
        <v>315</v>
      </c>
      <c r="B5" s="57" t="s">
        <v>389</v>
      </c>
      <c r="C5" s="55" t="s">
        <v>392</v>
      </c>
      <c r="D5" s="5"/>
      <c r="E5" s="5"/>
      <c r="F5" s="5"/>
      <c r="G5" s="5"/>
      <c r="N5" s="5"/>
      <c r="O5" s="5"/>
      <c r="P5" s="5"/>
      <c r="Q5" s="5"/>
    </row>
    <row r="6" spans="1:17">
      <c r="A6" s="34" t="s">
        <v>303</v>
      </c>
      <c r="B6" s="34" t="s">
        <v>444</v>
      </c>
      <c r="C6" s="397">
        <v>43</v>
      </c>
      <c r="E6" s="18"/>
      <c r="F6" s="18"/>
    </row>
    <row r="7" spans="1:17">
      <c r="A7" s="133"/>
      <c r="B7" s="39"/>
      <c r="C7" s="134"/>
      <c r="E7" s="18"/>
      <c r="F7" s="18"/>
    </row>
    <row r="8" spans="1:17">
      <c r="A8" s="9" t="s">
        <v>445</v>
      </c>
      <c r="B8" s="9"/>
    </row>
    <row r="9" spans="1:17">
      <c r="A9" s="57" t="s">
        <v>315</v>
      </c>
      <c r="B9" s="57" t="s">
        <v>389</v>
      </c>
      <c r="C9" s="55" t="s">
        <v>392</v>
      </c>
      <c r="D9" s="5"/>
      <c r="E9" s="5"/>
      <c r="F9" s="5"/>
      <c r="G9" s="5"/>
      <c r="N9" s="5"/>
      <c r="O9" s="5"/>
      <c r="P9" s="5"/>
      <c r="Q9" s="5"/>
    </row>
    <row r="10" spans="1:17">
      <c r="A10" s="85" t="s">
        <v>303</v>
      </c>
      <c r="B10" s="34" t="s">
        <v>446</v>
      </c>
      <c r="C10" s="398">
        <v>58</v>
      </c>
      <c r="E10" s="18"/>
      <c r="F10" s="18"/>
    </row>
    <row r="11" spans="1:17">
      <c r="A11" s="38"/>
      <c r="B11" s="34" t="s">
        <v>447</v>
      </c>
      <c r="C11" s="398">
        <v>23</v>
      </c>
      <c r="E11" s="18"/>
      <c r="F11" s="18"/>
    </row>
    <row r="12" spans="1:17">
      <c r="A12" s="38"/>
      <c r="B12" s="34" t="s">
        <v>448</v>
      </c>
      <c r="C12" s="153">
        <v>9</v>
      </c>
      <c r="E12" s="18"/>
      <c r="F12" s="18"/>
    </row>
    <row r="13" spans="1:17">
      <c r="A13" s="38"/>
      <c r="B13" s="34" t="s">
        <v>449</v>
      </c>
      <c r="C13" s="153">
        <v>5</v>
      </c>
      <c r="E13" s="18"/>
      <c r="F13" s="18"/>
    </row>
    <row r="14" spans="1:17">
      <c r="A14" s="86"/>
      <c r="B14" s="34" t="s">
        <v>450</v>
      </c>
      <c r="C14" s="153">
        <v>5</v>
      </c>
      <c r="E14" s="18"/>
      <c r="F14" s="18"/>
    </row>
    <row r="15" spans="1:17">
      <c r="A15" s="39"/>
      <c r="B15" s="39"/>
      <c r="C15" s="87"/>
      <c r="E15" s="18"/>
      <c r="F15" s="18"/>
    </row>
    <row r="16" spans="1:17" ht="28.5" customHeight="1">
      <c r="A16" s="461" t="s">
        <v>451</v>
      </c>
      <c r="B16" s="461"/>
      <c r="C16" s="461"/>
    </row>
    <row r="17" spans="1:6">
      <c r="A17" s="39"/>
      <c r="B17" s="39"/>
      <c r="C17" s="87"/>
      <c r="E17" s="18"/>
      <c r="F17" s="18"/>
    </row>
    <row r="18" spans="1:6">
      <c r="A18" s="130" t="s">
        <v>452</v>
      </c>
      <c r="B18" s="130"/>
      <c r="C18" s="130"/>
    </row>
    <row r="19" spans="1:6">
      <c r="A19" s="141" t="s">
        <v>354</v>
      </c>
      <c r="B19" s="130"/>
      <c r="C19" s="130"/>
    </row>
    <row r="20" spans="1:6">
      <c r="D20" s="53" t="s">
        <v>111</v>
      </c>
    </row>
  </sheetData>
  <mergeCells count="1">
    <mergeCell ref="A16:C16"/>
  </mergeCells>
  <phoneticPr fontId="5"/>
  <hyperlinks>
    <hyperlink ref="D20" location="目次!A1" display="目次に戻る" xr:uid="{54075822-88B8-4557-91EC-8EB4AB321D35}"/>
    <hyperlink ref="A19" r:id="rId1" xr:uid="{5C053B2D-2281-4B05-837D-41B21650B4CE}"/>
  </hyperlinks>
  <pageMargins left="0.70866141732283472" right="0.70866141732283472" top="0.74803149606299213" bottom="0.74803149606299213" header="0.31496062992125984" footer="0.31496062992125984"/>
  <pageSetup paperSize="9" scale="60" orientation="portrait" verticalDpi="300" r:id="rId2"/>
  <colBreaks count="1" manualBreakCount="1">
    <brk id="1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909BE-E189-5D44-A57D-49F22BDEEC3B}">
  <sheetPr codeName="Sheet19">
    <tabColor theme="5" tint="0.59999389629810485"/>
    <pageSetUpPr fitToPage="1"/>
  </sheetPr>
  <dimension ref="A1:R9"/>
  <sheetViews>
    <sheetView showGridLines="0" view="pageBreakPreview" zoomScaleNormal="100" zoomScaleSheetLayoutView="100" workbookViewId="0"/>
  </sheetViews>
  <sheetFormatPr defaultColWidth="9" defaultRowHeight="14.25"/>
  <cols>
    <col min="1" max="1" width="10.125" style="7" customWidth="1"/>
    <col min="2" max="2" width="27.75" style="7" customWidth="1"/>
    <col min="3" max="4" width="13" style="7" customWidth="1"/>
    <col min="5" max="6" width="9.875" style="7" customWidth="1"/>
    <col min="7" max="7" width="11" style="7" customWidth="1"/>
    <col min="8" max="10" width="9.875" style="7" customWidth="1"/>
    <col min="11" max="14" width="10.375" style="7" customWidth="1"/>
    <col min="15" max="16384" width="9" style="7"/>
  </cols>
  <sheetData>
    <row r="1" spans="1:18" ht="21">
      <c r="A1" s="112" t="s">
        <v>387</v>
      </c>
      <c r="B1" s="3"/>
      <c r="C1" s="3"/>
      <c r="D1" s="3"/>
      <c r="F1" s="3"/>
      <c r="G1" s="114" t="s">
        <v>419</v>
      </c>
      <c r="H1" s="3"/>
      <c r="I1" s="3"/>
    </row>
    <row r="2" spans="1:18">
      <c r="A2" s="114" t="s">
        <v>353</v>
      </c>
      <c r="B2" s="114"/>
      <c r="C2" s="118"/>
      <c r="D2" s="118"/>
      <c r="E2" s="114"/>
      <c r="F2" s="114"/>
      <c r="G2" s="114"/>
    </row>
    <row r="3" spans="1:18">
      <c r="A3" s="9" t="s">
        <v>453</v>
      </c>
    </row>
    <row r="4" spans="1:18">
      <c r="A4" s="88" t="s">
        <v>315</v>
      </c>
      <c r="B4" s="88" t="s">
        <v>389</v>
      </c>
      <c r="C4" s="55" t="s">
        <v>391</v>
      </c>
      <c r="D4" s="55" t="s">
        <v>392</v>
      </c>
    </row>
    <row r="5" spans="1:18">
      <c r="A5" s="12" t="s">
        <v>303</v>
      </c>
      <c r="B5" s="12" t="s">
        <v>454</v>
      </c>
      <c r="C5" s="154">
        <v>465</v>
      </c>
      <c r="D5" s="154">
        <v>466</v>
      </c>
    </row>
    <row r="6" spans="1:18">
      <c r="A6" s="22"/>
      <c r="B6" s="22"/>
      <c r="C6" s="121"/>
      <c r="D6" s="121"/>
    </row>
    <row r="7" spans="1:18">
      <c r="A7" s="72" t="s">
        <v>255</v>
      </c>
      <c r="B7"/>
      <c r="C7"/>
      <c r="D7"/>
      <c r="E7"/>
      <c r="F7"/>
      <c r="G7"/>
      <c r="H7"/>
      <c r="I7"/>
      <c r="J7"/>
      <c r="K7"/>
      <c r="L7"/>
      <c r="M7"/>
      <c r="N7"/>
      <c r="O7"/>
      <c r="P7"/>
      <c r="Q7"/>
      <c r="R7"/>
    </row>
    <row r="8" spans="1:18">
      <c r="A8" s="45" t="s">
        <v>354</v>
      </c>
      <c r="B8"/>
      <c r="C8"/>
      <c r="D8"/>
      <c r="E8"/>
      <c r="F8"/>
      <c r="G8"/>
      <c r="H8"/>
      <c r="I8"/>
      <c r="J8"/>
      <c r="K8"/>
      <c r="L8"/>
      <c r="M8"/>
      <c r="N8"/>
      <c r="O8"/>
      <c r="P8"/>
      <c r="Q8"/>
      <c r="R8"/>
    </row>
    <row r="9" spans="1:18">
      <c r="G9" s="53" t="s">
        <v>111</v>
      </c>
    </row>
  </sheetData>
  <phoneticPr fontId="5"/>
  <hyperlinks>
    <hyperlink ref="G9" location="目次!A1" display="目次に戻る" xr:uid="{84009089-1828-4F85-B27A-27B2FA3AB9E4}"/>
    <hyperlink ref="A8" r:id="rId1" xr:uid="{291BF80E-E24B-4ABA-BD7F-0D59AE1B75D5}"/>
  </hyperlinks>
  <pageMargins left="0.70866141732283472" right="0.70866141732283472" top="0.74803149606299213" bottom="0.74803149606299213" header="0.31496062992125984" footer="0.31496062992125984"/>
  <pageSetup paperSize="9" scale="83" fitToHeight="0" orientation="portrait" verticalDpi="300" r:id="rId2"/>
  <colBreaks count="1" manualBreakCount="1">
    <brk id="1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ED3FA-C2E7-114A-83B1-0A08BB7C6A26}">
  <sheetPr codeName="Sheet20">
    <tabColor theme="5" tint="0.59999389629810485"/>
    <pageSetUpPr fitToPage="1"/>
  </sheetPr>
  <dimension ref="A1:M27"/>
  <sheetViews>
    <sheetView showGridLines="0" view="pageBreakPreview" zoomScaleNormal="100" zoomScaleSheetLayoutView="100" workbookViewId="0"/>
  </sheetViews>
  <sheetFormatPr defaultColWidth="9" defaultRowHeight="14.25"/>
  <cols>
    <col min="1" max="1" width="41.625" style="7" customWidth="1"/>
    <col min="2" max="2" width="52.125" style="5" customWidth="1"/>
    <col min="3" max="4" width="9.875" style="7" customWidth="1"/>
    <col min="5" max="5" width="11" style="7" customWidth="1"/>
    <col min="6" max="8" width="9.875" style="7" customWidth="1"/>
    <col min="9" max="12" width="10.375" style="7" customWidth="1"/>
    <col min="13" max="16384" width="9" style="7"/>
  </cols>
  <sheetData>
    <row r="1" spans="1:7" ht="21">
      <c r="A1" s="112" t="s">
        <v>387</v>
      </c>
      <c r="B1" s="115"/>
      <c r="C1" s="114" t="s">
        <v>419</v>
      </c>
      <c r="D1" s="3"/>
      <c r="E1" s="3"/>
      <c r="F1" s="3"/>
      <c r="G1" s="3"/>
    </row>
    <row r="2" spans="1:7">
      <c r="A2" s="117" t="s">
        <v>455</v>
      </c>
      <c r="B2" s="118"/>
      <c r="C2" s="118"/>
      <c r="D2" s="114"/>
      <c r="E2" s="114"/>
    </row>
    <row r="3" spans="1:7">
      <c r="A3" s="9" t="s">
        <v>21</v>
      </c>
    </row>
    <row r="4" spans="1:7">
      <c r="A4" s="58" t="s">
        <v>389</v>
      </c>
      <c r="B4" s="155" t="s">
        <v>155</v>
      </c>
    </row>
    <row r="5" spans="1:7" ht="28.5">
      <c r="A5" s="11" t="s">
        <v>456</v>
      </c>
      <c r="B5" s="82" t="s">
        <v>457</v>
      </c>
    </row>
    <row r="6" spans="1:7" ht="28.5">
      <c r="A6" s="11" t="s">
        <v>458</v>
      </c>
      <c r="B6" s="82" t="s">
        <v>459</v>
      </c>
    </row>
    <row r="7" spans="1:7">
      <c r="A7" s="1"/>
      <c r="B7" s="156"/>
    </row>
    <row r="8" spans="1:7" s="72" customFormat="1">
      <c r="A8" s="72" t="s">
        <v>255</v>
      </c>
    </row>
    <row r="9" spans="1:7" s="45" customFormat="1">
      <c r="A9" s="45" t="s">
        <v>460</v>
      </c>
    </row>
    <row r="10" spans="1:7">
      <c r="A10" s="1"/>
      <c r="B10" s="156"/>
      <c r="C10" s="53" t="s">
        <v>111</v>
      </c>
    </row>
    <row r="11" spans="1:7" ht="21">
      <c r="B11" s="115"/>
    </row>
    <row r="12" spans="1:7" ht="21">
      <c r="B12" s="115"/>
      <c r="C12" s="56"/>
    </row>
    <row r="15" spans="1:7" ht="14.45" customHeight="1"/>
    <row r="17" spans="3:13" ht="14.45" customHeight="1"/>
    <row r="21" spans="3:13" ht="14.45" customHeight="1"/>
    <row r="23" spans="3:13">
      <c r="C23"/>
      <c r="D23"/>
      <c r="E23"/>
      <c r="F23"/>
      <c r="G23"/>
      <c r="H23"/>
      <c r="I23"/>
      <c r="J23"/>
      <c r="K23"/>
      <c r="L23"/>
      <c r="M23"/>
    </row>
    <row r="24" spans="3:13">
      <c r="C24"/>
      <c r="D24"/>
      <c r="E24"/>
      <c r="F24"/>
      <c r="G24"/>
      <c r="H24"/>
      <c r="I24"/>
      <c r="J24"/>
      <c r="K24"/>
      <c r="L24"/>
      <c r="M24"/>
    </row>
    <row r="25" spans="3:13">
      <c r="C25"/>
      <c r="D25"/>
      <c r="E25"/>
      <c r="F25"/>
      <c r="G25"/>
      <c r="H25"/>
      <c r="I25"/>
      <c r="J25"/>
      <c r="K25"/>
      <c r="L25"/>
      <c r="M25"/>
    </row>
    <row r="26" spans="3:13">
      <c r="C26"/>
      <c r="D26"/>
      <c r="E26"/>
      <c r="F26"/>
      <c r="G26"/>
      <c r="H26"/>
      <c r="I26"/>
      <c r="J26"/>
      <c r="K26"/>
      <c r="L26"/>
      <c r="M26"/>
    </row>
    <row r="27" spans="3:13">
      <c r="C27"/>
      <c r="D27"/>
      <c r="E27"/>
      <c r="F27"/>
      <c r="G27"/>
      <c r="H27"/>
      <c r="I27"/>
      <c r="J27"/>
      <c r="K27"/>
      <c r="L27"/>
      <c r="M27"/>
    </row>
  </sheetData>
  <phoneticPr fontId="5"/>
  <hyperlinks>
    <hyperlink ref="B6" r:id="rId1" xr:uid="{2AC538B5-3D57-4419-9675-7CFFBFDA87C2}"/>
    <hyperlink ref="B5" r:id="rId2" xr:uid="{4B6EE9DE-3D1A-4AB4-8295-A91206A54C11}"/>
    <hyperlink ref="C10" location="目次!A1" display="目次に戻る" xr:uid="{56628D4E-170D-4488-A341-0978CCC8145B}"/>
    <hyperlink ref="A9" r:id="rId3" xr:uid="{9B9EFB0D-1137-42B2-87FF-8B87859269F1}"/>
  </hyperlinks>
  <pageMargins left="0.70866141732283472" right="0.70866141732283472" top="0.74803149606299213" bottom="0.74803149606299213" header="0.31496062992125984" footer="0.31496062992125984"/>
  <pageSetup paperSize="9" scale="76" fitToHeight="0" orientation="portrait" verticalDpi="300" r:id="rId4"/>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6255A-9049-4A12-BE70-82D7673C5CF7}">
  <dimension ref="B1:G31"/>
  <sheetViews>
    <sheetView showGridLines="0" view="pageBreakPreview" zoomScaleNormal="100" zoomScaleSheetLayoutView="100" workbookViewId="0"/>
  </sheetViews>
  <sheetFormatPr defaultRowHeight="14.25"/>
  <cols>
    <col min="1" max="1" width="0.875" style="7" customWidth="1"/>
    <col min="2" max="2" width="19.25" style="7" customWidth="1"/>
    <col min="3" max="3" width="81.125" style="7" customWidth="1"/>
    <col min="4" max="4" width="81.125" style="22" customWidth="1"/>
    <col min="5" max="5" width="8.75" style="7" bestFit="1" customWidth="1"/>
    <col min="6" max="6" width="24.75" style="7" customWidth="1"/>
    <col min="7" max="16384" width="9" style="7"/>
  </cols>
  <sheetData>
    <row r="1" spans="2:6" ht="62.25" customHeight="1">
      <c r="B1" s="466" t="s">
        <v>38</v>
      </c>
      <c r="C1" s="466"/>
      <c r="D1" s="466"/>
      <c r="E1" s="466"/>
      <c r="F1" s="466"/>
    </row>
    <row r="3" spans="2:6" ht="317.25" customHeight="1">
      <c r="B3" s="467" t="s">
        <v>39</v>
      </c>
      <c r="C3" s="467"/>
      <c r="D3" s="467"/>
      <c r="E3" s="467"/>
      <c r="F3" s="467"/>
    </row>
    <row r="4" spans="2:6">
      <c r="B4" s="468" t="s">
        <v>40</v>
      </c>
      <c r="C4" s="468"/>
      <c r="D4" s="468"/>
      <c r="E4" s="468"/>
      <c r="F4" s="468"/>
    </row>
    <row r="5" spans="2:6">
      <c r="B5"/>
    </row>
    <row r="6" spans="2:6" ht="67.5" customHeight="1">
      <c r="B6" s="467" t="s">
        <v>611</v>
      </c>
      <c r="C6" s="467"/>
      <c r="D6" s="467"/>
      <c r="E6" s="467"/>
      <c r="F6" s="467"/>
    </row>
    <row r="7" spans="2:6">
      <c r="B7" s="7" t="s">
        <v>41</v>
      </c>
    </row>
    <row r="8" spans="2:6">
      <c r="B8" s="435" t="s">
        <v>42</v>
      </c>
      <c r="C8" s="435" t="s">
        <v>43</v>
      </c>
      <c r="D8" s="435" t="s">
        <v>44</v>
      </c>
      <c r="E8" s="435" t="s">
        <v>45</v>
      </c>
      <c r="F8" s="435" t="s">
        <v>46</v>
      </c>
    </row>
    <row r="9" spans="2:6">
      <c r="B9" s="469" t="s">
        <v>47</v>
      </c>
      <c r="C9" s="470"/>
      <c r="D9" s="470"/>
      <c r="E9" s="470"/>
      <c r="F9" s="471"/>
    </row>
    <row r="10" spans="2:6">
      <c r="B10" s="462" t="s">
        <v>48</v>
      </c>
      <c r="C10" s="436" t="s">
        <v>49</v>
      </c>
      <c r="D10" s="437" t="s">
        <v>50</v>
      </c>
      <c r="E10" s="27"/>
      <c r="F10" s="27"/>
    </row>
    <row r="11" spans="2:6">
      <c r="B11" s="462"/>
      <c r="C11" s="438" t="s">
        <v>51</v>
      </c>
      <c r="D11" s="439"/>
      <c r="E11" s="438"/>
      <c r="F11" s="438"/>
    </row>
    <row r="12" spans="2:6">
      <c r="B12" s="462"/>
      <c r="C12" s="440" t="s">
        <v>52</v>
      </c>
      <c r="D12" s="441" t="s">
        <v>53</v>
      </c>
      <c r="E12" s="442" t="s">
        <v>54</v>
      </c>
      <c r="F12" s="443" t="s">
        <v>55</v>
      </c>
    </row>
    <row r="13" spans="2:6" ht="28.5">
      <c r="B13" s="462"/>
      <c r="C13" s="440" t="s">
        <v>56</v>
      </c>
      <c r="D13" s="441" t="s">
        <v>57</v>
      </c>
      <c r="E13" s="442" t="s">
        <v>58</v>
      </c>
      <c r="F13" s="443" t="s">
        <v>59</v>
      </c>
    </row>
    <row r="14" spans="2:6">
      <c r="B14" s="462"/>
      <c r="C14" s="438" t="s">
        <v>60</v>
      </c>
      <c r="D14" s="439"/>
      <c r="E14" s="438"/>
      <c r="F14" s="438"/>
    </row>
    <row r="15" spans="2:6">
      <c r="B15" s="462"/>
      <c r="C15" s="440" t="s">
        <v>61</v>
      </c>
      <c r="D15" s="441" t="s">
        <v>62</v>
      </c>
      <c r="E15" s="442" t="s">
        <v>63</v>
      </c>
      <c r="F15" s="443" t="s">
        <v>55</v>
      </c>
    </row>
    <row r="16" spans="2:6">
      <c r="B16" s="462"/>
      <c r="C16" s="438" t="s">
        <v>64</v>
      </c>
      <c r="D16" s="439"/>
      <c r="E16" s="438"/>
      <c r="F16" s="438"/>
    </row>
    <row r="17" spans="2:7" ht="28.5">
      <c r="B17" s="462"/>
      <c r="C17" s="444" t="s">
        <v>65</v>
      </c>
      <c r="D17" s="445" t="s">
        <v>66</v>
      </c>
      <c r="E17" s="446" t="s">
        <v>67</v>
      </c>
      <c r="F17" s="447" t="s">
        <v>68</v>
      </c>
    </row>
    <row r="18" spans="2:7" ht="42.75">
      <c r="B18" s="436" t="s">
        <v>69</v>
      </c>
      <c r="C18" s="436" t="s">
        <v>70</v>
      </c>
      <c r="D18" s="437" t="s">
        <v>71</v>
      </c>
      <c r="E18" s="436" t="s">
        <v>72</v>
      </c>
      <c r="F18" s="448" t="s">
        <v>73</v>
      </c>
    </row>
    <row r="19" spans="2:7" ht="28.5">
      <c r="B19" s="436" t="s">
        <v>74</v>
      </c>
      <c r="C19" s="436" t="s">
        <v>75</v>
      </c>
      <c r="D19" s="437" t="s">
        <v>76</v>
      </c>
      <c r="E19" s="449" t="s">
        <v>77</v>
      </c>
      <c r="F19" s="448" t="s">
        <v>78</v>
      </c>
    </row>
    <row r="20" spans="2:7" ht="42.75">
      <c r="B20" s="436" t="s">
        <v>79</v>
      </c>
      <c r="C20" s="436" t="s">
        <v>80</v>
      </c>
      <c r="D20" s="437" t="s">
        <v>81</v>
      </c>
      <c r="E20" s="449" t="s">
        <v>67</v>
      </c>
      <c r="F20" s="448" t="s">
        <v>68</v>
      </c>
    </row>
    <row r="21" spans="2:7">
      <c r="B21" s="436" t="s">
        <v>82</v>
      </c>
      <c r="C21" s="436" t="s">
        <v>83</v>
      </c>
      <c r="D21" s="437" t="s">
        <v>84</v>
      </c>
      <c r="E21" s="449" t="s">
        <v>85</v>
      </c>
      <c r="F21" s="448" t="s">
        <v>86</v>
      </c>
    </row>
    <row r="22" spans="2:7" ht="14.25" customHeight="1">
      <c r="B22" s="469" t="s">
        <v>87</v>
      </c>
      <c r="C22" s="470"/>
      <c r="D22" s="470"/>
      <c r="E22" s="470"/>
      <c r="F22" s="471"/>
    </row>
    <row r="23" spans="2:7" ht="54.75" customHeight="1">
      <c r="B23" s="472" t="s">
        <v>88</v>
      </c>
      <c r="C23" s="473" t="s">
        <v>89</v>
      </c>
      <c r="D23" s="475" t="s">
        <v>90</v>
      </c>
      <c r="E23" s="477" t="s">
        <v>91</v>
      </c>
      <c r="F23" s="450" t="s">
        <v>92</v>
      </c>
    </row>
    <row r="24" spans="2:7" ht="54.75" customHeight="1">
      <c r="B24" s="472"/>
      <c r="C24" s="474"/>
      <c r="D24" s="476"/>
      <c r="E24" s="478"/>
      <c r="F24" s="447" t="s">
        <v>93</v>
      </c>
    </row>
    <row r="25" spans="2:7" ht="28.5">
      <c r="B25" s="472"/>
      <c r="C25" s="436" t="s">
        <v>94</v>
      </c>
      <c r="D25" s="437" t="s">
        <v>95</v>
      </c>
      <c r="E25" s="436" t="s">
        <v>72</v>
      </c>
      <c r="F25" s="436" t="s">
        <v>72</v>
      </c>
    </row>
    <row r="26" spans="2:7" ht="28.5">
      <c r="B26" s="436" t="s">
        <v>96</v>
      </c>
      <c r="C26" s="436" t="s">
        <v>97</v>
      </c>
      <c r="D26" s="437" t="s">
        <v>98</v>
      </c>
      <c r="E26" s="436" t="s">
        <v>72</v>
      </c>
      <c r="F26" s="448" t="s">
        <v>99</v>
      </c>
    </row>
    <row r="27" spans="2:7" ht="57">
      <c r="B27" s="436" t="s">
        <v>100</v>
      </c>
      <c r="C27" s="436" t="s">
        <v>101</v>
      </c>
      <c r="D27" s="437" t="s">
        <v>102</v>
      </c>
      <c r="E27" s="449" t="s">
        <v>103</v>
      </c>
      <c r="F27" s="448" t="s">
        <v>104</v>
      </c>
    </row>
    <row r="28" spans="2:7" ht="27.75" customHeight="1">
      <c r="B28" s="462" t="s">
        <v>105</v>
      </c>
      <c r="C28" s="463" t="s">
        <v>106</v>
      </c>
      <c r="D28" s="464" t="s">
        <v>107</v>
      </c>
      <c r="E28" s="451" t="s">
        <v>108</v>
      </c>
      <c r="F28" s="465" t="s">
        <v>109</v>
      </c>
    </row>
    <row r="29" spans="2:7" ht="27.75" customHeight="1">
      <c r="B29" s="462"/>
      <c r="C29" s="463"/>
      <c r="D29" s="464"/>
      <c r="E29" s="446" t="s">
        <v>110</v>
      </c>
      <c r="F29" s="465"/>
    </row>
    <row r="31" spans="2:7">
      <c r="G31" s="194" t="s">
        <v>111</v>
      </c>
    </row>
  </sheetData>
  <mergeCells count="15">
    <mergeCell ref="B28:B29"/>
    <mergeCell ref="C28:C29"/>
    <mergeCell ref="D28:D29"/>
    <mergeCell ref="F28:F29"/>
    <mergeCell ref="B1:F1"/>
    <mergeCell ref="B3:F3"/>
    <mergeCell ref="B4:F4"/>
    <mergeCell ref="B6:F6"/>
    <mergeCell ref="B9:F9"/>
    <mergeCell ref="B10:B17"/>
    <mergeCell ref="B22:F22"/>
    <mergeCell ref="B23:B25"/>
    <mergeCell ref="C23:C24"/>
    <mergeCell ref="D23:D24"/>
    <mergeCell ref="E23:E24"/>
  </mergeCells>
  <phoneticPr fontId="5"/>
  <hyperlinks>
    <hyperlink ref="F12" r:id="rId1" display="https://www.fastretailing.com/jp/sustainability/environment/climatechange.html" xr:uid="{1678E248-0171-4614-A5B7-45259F319924}"/>
    <hyperlink ref="F13" r:id="rId2" display="https://www.fastretailing.com/jp/sustainability/environment/energy.html" xr:uid="{28A0DB19-4EF4-4FFF-8A7B-20DED98776C0}"/>
    <hyperlink ref="F15" r:id="rId3" display="https://www.fastretailing.com/jp/sustainability/environment/climatechange.html" xr:uid="{2E0E285B-D991-4077-9701-D5F444FE9F85}"/>
    <hyperlink ref="F17" r:id="rId4" display="https://www.fastretailing.com/jp/sustainability/environment/waste.html" xr:uid="{DE682615-3297-401C-B71E-EE2C5F033975}"/>
    <hyperlink ref="F18" r:id="rId5" display="https://www.fastretailing.com/jp/sustainability/environment/biodiversity.html" xr:uid="{1C095FA0-4001-4EE8-AC4C-8BDB0378A00B}"/>
    <hyperlink ref="F19" r:id="rId6" display="https://www.fastretailing.com/jp/sustainability/environment/water.html" xr:uid="{4250F073-0160-4AD3-BDA3-E400AF4361A5}"/>
    <hyperlink ref="F20" r:id="rId7" display="https://www.fastretailing.com/jp/sustainability/environment/waste.html" xr:uid="{1EAB08DC-C514-4DB1-B3E0-BAC2428F8537}"/>
    <hyperlink ref="F23" r:id="rId8" display="https://www.fastretailing.com/jp/sustainability/labor/list.html" xr:uid="{89CE30FE-4064-4B87-8FC3-DAF555047A65}"/>
    <hyperlink ref="F24" r:id="rId9" display="https://www.fastretailing.com/jp/sustainability/labor/partner.html" xr:uid="{77BBC821-6F5F-4DAC-8034-B1060B21BD1D}"/>
    <hyperlink ref="F26" r:id="rId10" display="https://www.fastretailing.com/jp/sustainability/products/procurement.html" xr:uid="{0E42A4AC-7342-405A-B4A7-88AB74E4F0B2}"/>
    <hyperlink ref="F27" r:id="rId11" display="https://www.fastretailing.com/jp/sustainability/community/" xr:uid="{885F5D2D-3672-477C-8F02-248513BD2206}"/>
    <hyperlink ref="F28" r:id="rId12" display="https://www.fastretailing.com/jp/sustainability/employee/diversity.html" xr:uid="{7D57E564-96F8-4743-8689-B847DE006092}"/>
    <hyperlink ref="F21" r:id="rId13" display="https://www.fastretailing.com/jp/sustainability/environment/chemical.html" xr:uid="{6893A038-6C62-43E0-B5DD-72004550621F}"/>
    <hyperlink ref="B4" r:id="rId14" xr:uid="{625976E8-6F99-462F-8083-E9DE638CAD49}"/>
    <hyperlink ref="G31" location="目次!A1" display="目次に戻る" xr:uid="{EF595A03-04C4-4E9B-B2D4-73F4D44D5706}"/>
    <hyperlink ref="E12" location="'E-03'!A1" display="E-03" xr:uid="{0B489B18-A02F-4C86-B9B4-6F847CB779C6}"/>
    <hyperlink ref="E13" location="'E-05'!A1" display="E-05" xr:uid="{7D4AF16C-7A30-402F-8DB9-858FAC3C71DD}"/>
    <hyperlink ref="E15" location="'E-04'!A1" display="E-04" xr:uid="{3EB04713-9AFD-460D-BA1C-A2EC8DC2F010}"/>
    <hyperlink ref="E17" location="'E-07'!A1" display="E-07" xr:uid="{15065846-858E-44B3-8B2E-1885DFAB670A}"/>
    <hyperlink ref="E19" location="'E-06'!A1" display="E-06" xr:uid="{EDDCF21E-4EB3-47C5-BE60-EC91A42D240D}"/>
    <hyperlink ref="E20" location="'E-07'!A1" display="E-07" xr:uid="{02FB650B-E04B-4F2D-8F9B-F72D500EF160}"/>
    <hyperlink ref="E21" location="'E-08'!A1" display="E-08" xr:uid="{D6784C6D-1FD7-42CE-BFB0-D5F7C417E10E}"/>
    <hyperlink ref="E23:E24" location="'S-04a'!A1" display="S-04a" xr:uid="{5655A6D6-7A3A-40F5-982D-2C51F2526CE3}"/>
    <hyperlink ref="E27" location="'S-06'!A1" display="S-06" xr:uid="{75104EC7-3A39-425C-ABBE-81A875156C84}"/>
    <hyperlink ref="E28" location="'S-12'!A1" display="'S-12'!A1" xr:uid="{29414653-A69F-4C96-8C8E-EE092ED7854E}"/>
  </hyperlinks>
  <pageMargins left="0.7" right="0.7" top="0.75" bottom="0.75" header="0.3" footer="0.3"/>
  <pageSetup paperSize="9" scale="35" orientation="portrait" verticalDpi="0" r:id="rId1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39D9C-CA1A-EF4C-A8DB-CFA6859F83F4}">
  <sheetPr codeName="Sheet21">
    <tabColor theme="5" tint="0.59999389629810485"/>
    <pageSetUpPr fitToPage="1"/>
  </sheetPr>
  <dimension ref="A1:R65"/>
  <sheetViews>
    <sheetView showGridLines="0" view="pageBreakPreview" zoomScaleNormal="100" zoomScaleSheetLayoutView="100" workbookViewId="0"/>
  </sheetViews>
  <sheetFormatPr defaultColWidth="9" defaultRowHeight="14.25"/>
  <cols>
    <col min="1" max="1" width="19.375" style="7" customWidth="1"/>
    <col min="2" max="2" width="17.125" style="7" customWidth="1"/>
    <col min="3" max="3" width="34.625" style="5" customWidth="1"/>
    <col min="4" max="4" width="11.625" style="7" customWidth="1"/>
    <col min="5" max="5" width="2.875" style="7" customWidth="1"/>
    <col min="6" max="6" width="9.75" style="7" customWidth="1"/>
    <col min="7" max="10" width="10.375" style="7" customWidth="1"/>
    <col min="11" max="16384" width="9" style="7"/>
  </cols>
  <sheetData>
    <row r="1" spans="1:10" ht="21">
      <c r="A1" s="112" t="s">
        <v>387</v>
      </c>
      <c r="B1" s="28"/>
      <c r="C1" s="145"/>
      <c r="D1" s="3"/>
      <c r="E1" s="3"/>
      <c r="F1" s="3"/>
      <c r="G1" s="114" t="s">
        <v>461</v>
      </c>
    </row>
    <row r="2" spans="1:10">
      <c r="A2" s="117" t="s">
        <v>364</v>
      </c>
      <c r="B2" s="114"/>
      <c r="C2" s="136"/>
      <c r="D2" s="118"/>
      <c r="E2" s="118"/>
      <c r="F2" s="118"/>
      <c r="G2" s="118"/>
    </row>
    <row r="3" spans="1:10" ht="13.5" customHeight="1">
      <c r="A3" s="550" t="s">
        <v>23</v>
      </c>
      <c r="B3" s="550"/>
      <c r="C3" s="550"/>
      <c r="D3" s="550"/>
      <c r="E3" s="206"/>
    </row>
    <row r="4" spans="1:10" ht="56.1" customHeight="1">
      <c r="A4" s="181" t="s">
        <v>168</v>
      </c>
      <c r="B4" s="484" t="s">
        <v>462</v>
      </c>
      <c r="C4" s="485"/>
      <c r="D4" s="485"/>
      <c r="E4" s="485"/>
      <c r="F4" s="486"/>
    </row>
    <row r="5" spans="1:10">
      <c r="A5" s="207"/>
      <c r="B5" s="125"/>
      <c r="C5" s="146"/>
      <c r="D5" s="126"/>
      <c r="E5" s="124"/>
      <c r="F5" s="124"/>
    </row>
    <row r="6" spans="1:10" ht="15.75">
      <c r="A6" s="208" t="s">
        <v>463</v>
      </c>
      <c r="B6" s="128"/>
      <c r="C6" s="147"/>
      <c r="D6" s="129"/>
      <c r="E6" s="129"/>
      <c r="F6" s="129"/>
    </row>
    <row r="7" spans="1:10">
      <c r="A7" s="89" t="s">
        <v>315</v>
      </c>
      <c r="B7" s="93" t="s">
        <v>389</v>
      </c>
      <c r="C7" s="148"/>
      <c r="D7" s="551" t="s">
        <v>392</v>
      </c>
      <c r="E7" s="552"/>
      <c r="F7" s="553"/>
    </row>
    <row r="8" spans="1:10">
      <c r="A8" s="91"/>
      <c r="B8" s="57" t="s">
        <v>464</v>
      </c>
      <c r="C8" s="149" t="s">
        <v>465</v>
      </c>
      <c r="D8" s="166" t="s">
        <v>466</v>
      </c>
      <c r="E8" s="166"/>
      <c r="F8" s="166" t="s">
        <v>467</v>
      </c>
    </row>
    <row r="9" spans="1:10">
      <c r="A9" s="475" t="s">
        <v>468</v>
      </c>
      <c r="B9" s="475" t="s">
        <v>469</v>
      </c>
      <c r="C9" s="86" t="s">
        <v>470</v>
      </c>
      <c r="D9" s="158">
        <v>4255</v>
      </c>
      <c r="E9" s="158"/>
      <c r="F9" s="167">
        <f>D9/$D$13</f>
        <v>0.78462105845472985</v>
      </c>
    </row>
    <row r="10" spans="1:10">
      <c r="A10" s="554"/>
      <c r="B10" s="554"/>
      <c r="C10" s="48" t="s">
        <v>471</v>
      </c>
      <c r="D10" s="159">
        <v>422</v>
      </c>
      <c r="E10" s="158"/>
      <c r="F10" s="167">
        <f>D10/$D$13</f>
        <v>7.7816706619952061E-2</v>
      </c>
    </row>
    <row r="11" spans="1:10" ht="15.75">
      <c r="A11" s="83"/>
      <c r="B11" s="142"/>
      <c r="C11" s="34" t="s">
        <v>472</v>
      </c>
      <c r="D11" s="159">
        <v>694</v>
      </c>
      <c r="E11" s="158"/>
      <c r="F11" s="167">
        <f>D11/$D$13</f>
        <v>0.12797344643186429</v>
      </c>
    </row>
    <row r="12" spans="1:10" ht="15" thickBot="1">
      <c r="A12" s="83"/>
      <c r="B12" s="399"/>
      <c r="C12" s="85" t="s">
        <v>473</v>
      </c>
      <c r="D12" s="209">
        <v>52</v>
      </c>
      <c r="E12" s="210"/>
      <c r="F12" s="168">
        <f>D12/$D$13</f>
        <v>9.5887884934538082E-3</v>
      </c>
      <c r="J12" s="176"/>
    </row>
    <row r="13" spans="1:10" ht="15.75" thickTop="1" thickBot="1">
      <c r="A13" s="83"/>
      <c r="B13" s="400" t="s">
        <v>474</v>
      </c>
      <c r="C13" s="401"/>
      <c r="D13" s="211">
        <f>SUM(D9:D12)</f>
        <v>5423</v>
      </c>
      <c r="E13" s="402" t="s">
        <v>475</v>
      </c>
      <c r="F13" s="161">
        <f>D13/$D$13</f>
        <v>1</v>
      </c>
    </row>
    <row r="14" spans="1:10" ht="15.75" thickTop="1" thickBot="1">
      <c r="A14" s="212"/>
      <c r="B14" s="403" t="s">
        <v>476</v>
      </c>
      <c r="C14" s="404"/>
      <c r="D14" s="171" t="s">
        <v>477</v>
      </c>
      <c r="E14" s="213"/>
      <c r="F14" s="173">
        <f>D13/10000</f>
        <v>0.5423</v>
      </c>
    </row>
    <row r="15" spans="1:10" ht="15" thickTop="1">
      <c r="A15" s="169" t="s">
        <v>478</v>
      </c>
      <c r="B15" s="86" t="s">
        <v>303</v>
      </c>
      <c r="C15" s="142" t="s">
        <v>474</v>
      </c>
      <c r="D15" s="210">
        <v>2425</v>
      </c>
      <c r="E15" s="405" t="s">
        <v>475</v>
      </c>
      <c r="F15" s="168" t="s">
        <v>477</v>
      </c>
    </row>
    <row r="16" spans="1:10" ht="31.15" customHeight="1">
      <c r="A16" s="170"/>
      <c r="B16" s="86" t="s">
        <v>479</v>
      </c>
      <c r="C16" s="12" t="s">
        <v>474</v>
      </c>
      <c r="D16" s="214">
        <v>2998</v>
      </c>
      <c r="E16" s="406" t="s">
        <v>475</v>
      </c>
      <c r="F16" s="172" t="s">
        <v>477</v>
      </c>
    </row>
    <row r="17" spans="1:6">
      <c r="A17" s="207"/>
      <c r="B17" s="125"/>
      <c r="C17" s="146"/>
      <c r="D17" s="124"/>
      <c r="E17" s="124"/>
      <c r="F17" s="124"/>
    </row>
    <row r="18" spans="1:6">
      <c r="A18" s="215" t="s">
        <v>480</v>
      </c>
      <c r="B18" s="127"/>
      <c r="C18" s="150"/>
      <c r="D18" s="124"/>
      <c r="E18" s="124"/>
      <c r="F18" s="124"/>
    </row>
    <row r="19" spans="1:6">
      <c r="A19" s="89" t="s">
        <v>315</v>
      </c>
      <c r="B19" s="90" t="s">
        <v>389</v>
      </c>
      <c r="C19" s="151"/>
      <c r="D19" s="143" t="s">
        <v>392</v>
      </c>
      <c r="E19" s="216"/>
      <c r="F19" s="144"/>
    </row>
    <row r="20" spans="1:6">
      <c r="A20" s="91"/>
      <c r="B20" s="57" t="s">
        <v>464</v>
      </c>
      <c r="C20" s="149" t="s">
        <v>465</v>
      </c>
      <c r="D20" s="166" t="s">
        <v>466</v>
      </c>
      <c r="E20" s="166"/>
      <c r="F20" s="166" t="s">
        <v>467</v>
      </c>
    </row>
    <row r="21" spans="1:6">
      <c r="A21" s="80" t="s">
        <v>303</v>
      </c>
      <c r="B21" s="85" t="s">
        <v>481</v>
      </c>
      <c r="C21" s="86" t="s">
        <v>482</v>
      </c>
      <c r="D21" s="174">
        <v>194</v>
      </c>
      <c r="E21" s="174"/>
      <c r="F21" s="175">
        <f>D21/$D$13</f>
        <v>3.5773557071731514E-2</v>
      </c>
    </row>
    <row r="22" spans="1:6">
      <c r="A22" s="83"/>
      <c r="B22" s="38"/>
      <c r="C22" s="48" t="s">
        <v>471</v>
      </c>
      <c r="D22" s="174">
        <v>4958</v>
      </c>
      <c r="E22" s="174"/>
      <c r="F22" s="175">
        <f>D22/$D$13</f>
        <v>0.91425410289507658</v>
      </c>
    </row>
    <row r="23" spans="1:6">
      <c r="A23" s="83"/>
      <c r="B23" s="38"/>
      <c r="C23" s="85" t="s">
        <v>483</v>
      </c>
      <c r="D23" s="174">
        <v>270</v>
      </c>
      <c r="E23" s="174"/>
      <c r="F23" s="175">
        <f t="shared" ref="F23:F29" si="0">D23/$D$13</f>
        <v>4.9787940254471696E-2</v>
      </c>
    </row>
    <row r="24" spans="1:6">
      <c r="A24" s="83"/>
      <c r="B24" s="92" t="s">
        <v>484</v>
      </c>
      <c r="C24" s="85" t="s">
        <v>485</v>
      </c>
      <c r="D24" s="174">
        <v>1728</v>
      </c>
      <c r="E24" s="174"/>
      <c r="F24" s="175">
        <f t="shared" si="0"/>
        <v>0.31864281762861885</v>
      </c>
    </row>
    <row r="25" spans="1:6">
      <c r="A25" s="83"/>
      <c r="B25" s="38"/>
      <c r="C25" s="85" t="s">
        <v>486</v>
      </c>
      <c r="D25" s="174">
        <v>111</v>
      </c>
      <c r="E25" s="174"/>
      <c r="F25" s="175">
        <f t="shared" si="0"/>
        <v>2.0468375437949476E-2</v>
      </c>
    </row>
    <row r="26" spans="1:6">
      <c r="A26" s="83"/>
      <c r="B26" s="38"/>
      <c r="C26" s="85" t="s">
        <v>487</v>
      </c>
      <c r="D26" s="174">
        <v>297</v>
      </c>
      <c r="E26" s="174"/>
      <c r="F26" s="175">
        <f t="shared" si="0"/>
        <v>5.4766734279918863E-2</v>
      </c>
    </row>
    <row r="27" spans="1:6">
      <c r="A27" s="83"/>
      <c r="B27" s="38"/>
      <c r="C27" s="85" t="s">
        <v>488</v>
      </c>
      <c r="D27" s="174">
        <v>3048</v>
      </c>
      <c r="E27" s="174"/>
      <c r="F27" s="175">
        <f t="shared" si="0"/>
        <v>0.56205052553936941</v>
      </c>
    </row>
    <row r="28" spans="1:6">
      <c r="A28" s="83"/>
      <c r="B28" s="38"/>
      <c r="C28" s="85" t="s">
        <v>489</v>
      </c>
      <c r="D28" s="174">
        <v>124</v>
      </c>
      <c r="E28" s="174"/>
      <c r="F28" s="175">
        <f t="shared" si="0"/>
        <v>2.2865572561312927E-2</v>
      </c>
    </row>
    <row r="29" spans="1:6">
      <c r="A29" s="81"/>
      <c r="B29" s="86"/>
      <c r="C29" s="34" t="s">
        <v>490</v>
      </c>
      <c r="D29" s="174">
        <v>113</v>
      </c>
      <c r="E29" s="174"/>
      <c r="F29" s="175">
        <f t="shared" si="0"/>
        <v>2.0837174995390007E-2</v>
      </c>
    </row>
    <row r="30" spans="1:6">
      <c r="A30" s="22"/>
      <c r="B30" s="39"/>
      <c r="C30" s="39"/>
      <c r="D30" s="124"/>
      <c r="E30" s="124"/>
    </row>
    <row r="31" spans="1:6">
      <c r="A31" s="6" t="s">
        <v>491</v>
      </c>
      <c r="B31" s="6"/>
      <c r="D31" s="124"/>
      <c r="E31" s="124"/>
    </row>
    <row r="32" spans="1:6">
      <c r="A32" s="89" t="s">
        <v>315</v>
      </c>
      <c r="B32" s="199" t="s">
        <v>389</v>
      </c>
      <c r="C32" s="217"/>
      <c r="D32" s="200" t="s">
        <v>392</v>
      </c>
      <c r="E32" s="124"/>
    </row>
    <row r="33" spans="1:5">
      <c r="A33" s="80" t="s">
        <v>303</v>
      </c>
      <c r="B33" s="218" t="s">
        <v>492</v>
      </c>
      <c r="C33" s="219"/>
      <c r="D33" s="220">
        <v>182</v>
      </c>
      <c r="E33" s="124"/>
    </row>
    <row r="34" spans="1:5" ht="15" thickBot="1">
      <c r="A34" s="83"/>
      <c r="B34" s="221" t="s">
        <v>493</v>
      </c>
      <c r="C34" s="222"/>
      <c r="D34" s="223">
        <f>D33/1000</f>
        <v>0.182</v>
      </c>
      <c r="E34" s="124"/>
    </row>
    <row r="35" spans="1:5" ht="16.5" thickTop="1">
      <c r="A35" s="193"/>
      <c r="B35" s="133" t="s">
        <v>494</v>
      </c>
      <c r="C35" s="407" t="s">
        <v>495</v>
      </c>
      <c r="D35" s="408">
        <v>113</v>
      </c>
      <c r="E35" s="124"/>
    </row>
    <row r="36" spans="1:5">
      <c r="A36" s="193"/>
      <c r="B36" s="133"/>
      <c r="C36" s="409" t="s">
        <v>496</v>
      </c>
      <c r="D36" s="410">
        <v>416</v>
      </c>
      <c r="E36" s="124"/>
    </row>
    <row r="37" spans="1:5">
      <c r="A37" s="193"/>
      <c r="B37" s="224"/>
      <c r="C37" s="34" t="s">
        <v>396</v>
      </c>
      <c r="D37" s="411">
        <v>530</v>
      </c>
      <c r="E37" s="124"/>
    </row>
    <row r="38" spans="1:5" ht="15" thickBot="1">
      <c r="A38" s="83"/>
      <c r="B38" s="221" t="s">
        <v>497</v>
      </c>
      <c r="C38" s="222"/>
      <c r="D38" s="223">
        <f>D37/1000</f>
        <v>0.53</v>
      </c>
      <c r="E38" s="124"/>
    </row>
    <row r="39" spans="1:5" ht="16.5" thickTop="1">
      <c r="A39" s="81"/>
      <c r="B39" s="224" t="s">
        <v>498</v>
      </c>
      <c r="C39" s="198" t="s">
        <v>499</v>
      </c>
      <c r="D39" s="225">
        <v>585</v>
      </c>
      <c r="E39" s="124"/>
    </row>
    <row r="40" spans="1:5">
      <c r="A40" s="22"/>
      <c r="B40" s="22"/>
      <c r="C40" s="39"/>
      <c r="D40" s="124"/>
      <c r="E40" s="124"/>
    </row>
    <row r="41" spans="1:5">
      <c r="A41" s="22" t="s">
        <v>500</v>
      </c>
      <c r="B41" s="39"/>
      <c r="C41" s="152"/>
      <c r="D41" s="124"/>
      <c r="E41" s="124"/>
    </row>
    <row r="42" spans="1:5">
      <c r="A42" s="22" t="s">
        <v>501</v>
      </c>
      <c r="B42" s="22"/>
      <c r="C42" s="39"/>
      <c r="D42" s="43"/>
      <c r="E42" s="43"/>
    </row>
    <row r="43" spans="1:5">
      <c r="A43" s="22" t="s">
        <v>502</v>
      </c>
      <c r="B43" s="22"/>
      <c r="C43" s="39"/>
      <c r="D43" s="43"/>
      <c r="E43" s="43"/>
    </row>
    <row r="44" spans="1:5">
      <c r="A44" s="22" t="s">
        <v>503</v>
      </c>
      <c r="B44" s="22"/>
      <c r="C44" s="39"/>
      <c r="D44" s="43"/>
      <c r="E44" s="43"/>
    </row>
    <row r="45" spans="1:5">
      <c r="A45" s="22" t="s">
        <v>504</v>
      </c>
      <c r="B45" s="22"/>
      <c r="C45" s="39"/>
      <c r="D45" s="43"/>
      <c r="E45" s="43"/>
    </row>
    <row r="46" spans="1:5">
      <c r="A46" s="7" t="s">
        <v>505</v>
      </c>
      <c r="D46" s="124"/>
      <c r="E46" s="124"/>
    </row>
    <row r="47" spans="1:5">
      <c r="A47" s="7" t="s">
        <v>506</v>
      </c>
      <c r="C47" s="7"/>
    </row>
    <row r="48" spans="1:5">
      <c r="A48" s="22"/>
      <c r="D48" s="35"/>
      <c r="E48" s="35"/>
    </row>
    <row r="49" spans="1:18">
      <c r="A49" s="72" t="s">
        <v>255</v>
      </c>
      <c r="B49"/>
      <c r="C49" s="1"/>
      <c r="D49"/>
      <c r="E49"/>
      <c r="F49"/>
      <c r="G49"/>
      <c r="H49"/>
      <c r="I49"/>
      <c r="J49"/>
      <c r="K49"/>
      <c r="L49"/>
      <c r="M49"/>
      <c r="N49"/>
      <c r="O49"/>
      <c r="P49"/>
      <c r="Q49"/>
      <c r="R49"/>
    </row>
    <row r="50" spans="1:18">
      <c r="A50" s="45" t="s">
        <v>507</v>
      </c>
      <c r="B50"/>
      <c r="C50" s="1"/>
      <c r="D50"/>
      <c r="E50"/>
      <c r="F50"/>
      <c r="G50"/>
      <c r="H50"/>
      <c r="I50"/>
      <c r="J50"/>
      <c r="K50"/>
      <c r="L50"/>
      <c r="M50"/>
      <c r="N50"/>
      <c r="O50"/>
      <c r="P50"/>
      <c r="Q50"/>
      <c r="R50"/>
    </row>
    <row r="51" spans="1:18">
      <c r="A51" s="22"/>
      <c r="D51" s="35"/>
      <c r="E51" s="35"/>
    </row>
    <row r="52" spans="1:18">
      <c r="G52" s="53" t="s">
        <v>111</v>
      </c>
    </row>
    <row r="54" spans="1:18" ht="14.65" customHeight="1"/>
    <row r="58" spans="1:18" ht="14.65" customHeight="1"/>
    <row r="61" spans="1:18">
      <c r="F61"/>
      <c r="G61"/>
      <c r="H61"/>
      <c r="I61"/>
      <c r="J61"/>
      <c r="K61"/>
    </row>
    <row r="62" spans="1:18">
      <c r="F62"/>
      <c r="G62"/>
      <c r="H62"/>
      <c r="I62"/>
      <c r="J62"/>
      <c r="K62"/>
    </row>
    <row r="63" spans="1:18">
      <c r="F63"/>
      <c r="G63"/>
      <c r="H63"/>
      <c r="I63"/>
      <c r="J63"/>
      <c r="K63"/>
    </row>
    <row r="64" spans="1:18">
      <c r="F64"/>
      <c r="G64"/>
      <c r="H64"/>
      <c r="I64"/>
      <c r="J64"/>
      <c r="K64"/>
    </row>
    <row r="65" spans="6:11">
      <c r="F65"/>
      <c r="G65"/>
      <c r="H65"/>
      <c r="I65"/>
      <c r="J65"/>
      <c r="K65"/>
    </row>
  </sheetData>
  <mergeCells count="5">
    <mergeCell ref="A3:D3"/>
    <mergeCell ref="B4:F4"/>
    <mergeCell ref="D7:F7"/>
    <mergeCell ref="A9:A10"/>
    <mergeCell ref="B9:B10"/>
  </mergeCells>
  <phoneticPr fontId="5"/>
  <hyperlinks>
    <hyperlink ref="A50" r:id="rId1" xr:uid="{DA65ED49-77E6-4244-A113-C320CB910AE7}"/>
    <hyperlink ref="G52" location="目次!A1" display="目次に戻る" xr:uid="{FA877C85-F0A2-49FE-AFFF-45D60EA08616}"/>
  </hyperlinks>
  <pageMargins left="0.70866141732283472" right="0.70866141732283472" top="0.74803149606299213" bottom="0.74803149606299213" header="0.31496062992125984" footer="0.31496062992125984"/>
  <pageSetup paperSize="9" scale="74" fitToHeight="0" orientation="portrait" verticalDpi="300" r:id="rId2"/>
  <colBreaks count="1" manualBreakCount="1">
    <brk id="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7C1F8-ED5C-4E84-8067-B52B5BED4C2A}">
  <sheetPr codeName="Sheet22">
    <tabColor theme="5" tint="0.59999389629810485"/>
  </sheetPr>
  <dimension ref="A1:T10"/>
  <sheetViews>
    <sheetView showGridLines="0" view="pageBreakPreview" zoomScaleNormal="100" zoomScaleSheetLayoutView="100" workbookViewId="0"/>
  </sheetViews>
  <sheetFormatPr defaultColWidth="9" defaultRowHeight="14.25"/>
  <cols>
    <col min="1" max="1" width="19.5" style="7" customWidth="1"/>
    <col min="2" max="2" width="49.375" style="7" customWidth="1"/>
    <col min="3" max="7" width="14.375" style="7" customWidth="1"/>
    <col min="8" max="9" width="9.875" style="7" customWidth="1"/>
    <col min="10" max="13" width="10.375" style="7" customWidth="1"/>
    <col min="14" max="16384" width="9" style="7"/>
  </cols>
  <sheetData>
    <row r="1" spans="1:20" ht="21">
      <c r="A1" s="112" t="s">
        <v>387</v>
      </c>
      <c r="B1" s="3"/>
      <c r="C1" s="3"/>
      <c r="D1" s="3"/>
      <c r="E1" s="3"/>
      <c r="F1" s="3"/>
      <c r="G1" s="3"/>
      <c r="H1" s="114" t="s">
        <v>461</v>
      </c>
    </row>
    <row r="2" spans="1:20">
      <c r="A2" s="117" t="s">
        <v>364</v>
      </c>
      <c r="B2" s="114"/>
      <c r="C2" s="118"/>
      <c r="D2" s="118"/>
      <c r="E2" s="118"/>
      <c r="F2" s="118"/>
      <c r="G2" s="118"/>
      <c r="H2" s="114"/>
    </row>
    <row r="3" spans="1:20">
      <c r="A3" s="6" t="s">
        <v>508</v>
      </c>
    </row>
    <row r="4" spans="1:20">
      <c r="A4" s="89" t="s">
        <v>315</v>
      </c>
      <c r="B4" s="93" t="s">
        <v>389</v>
      </c>
      <c r="C4" s="55" t="s">
        <v>390</v>
      </c>
      <c r="D4" s="55" t="s">
        <v>326</v>
      </c>
      <c r="E4" s="55" t="s">
        <v>327</v>
      </c>
      <c r="F4" s="55" t="s">
        <v>391</v>
      </c>
      <c r="G4" s="55" t="s">
        <v>392</v>
      </c>
      <c r="H4" s="5"/>
      <c r="I4" s="5"/>
      <c r="J4" s="5"/>
      <c r="S4" s="5"/>
      <c r="T4" s="5"/>
    </row>
    <row r="5" spans="1:20" ht="13.5" customHeight="1">
      <c r="A5" s="12" t="s">
        <v>279</v>
      </c>
      <c r="B5" s="34" t="s">
        <v>509</v>
      </c>
      <c r="C5" s="158">
        <v>40000</v>
      </c>
      <c r="D5" s="158">
        <v>30000</v>
      </c>
      <c r="E5" s="158">
        <v>73000</v>
      </c>
      <c r="F5" s="158">
        <v>88000</v>
      </c>
      <c r="G5" s="412">
        <v>82000</v>
      </c>
      <c r="H5" s="18"/>
      <c r="I5" s="18"/>
    </row>
    <row r="6" spans="1:20" ht="13.5" customHeight="1">
      <c r="A6" s="12" t="s">
        <v>510</v>
      </c>
      <c r="B6" s="34" t="s">
        <v>511</v>
      </c>
      <c r="C6" s="159">
        <v>2570</v>
      </c>
      <c r="D6" s="159">
        <v>686</v>
      </c>
      <c r="E6" s="159">
        <v>644</v>
      </c>
      <c r="F6" s="159">
        <v>2266</v>
      </c>
      <c r="G6" s="412">
        <v>2806</v>
      </c>
      <c r="H6" s="18"/>
      <c r="I6" s="18"/>
    </row>
    <row r="7" spans="1:20" ht="13.5" customHeight="1">
      <c r="A7" s="22"/>
      <c r="B7" s="146"/>
      <c r="C7" s="126"/>
      <c r="D7" s="126"/>
      <c r="E7" s="126"/>
      <c r="F7" s="126"/>
      <c r="G7" s="124"/>
      <c r="H7" s="18"/>
      <c r="I7" s="18"/>
    </row>
    <row r="8" spans="1:20" ht="13.5" customHeight="1">
      <c r="A8" s="97" t="s">
        <v>452</v>
      </c>
      <c r="B8" s="157"/>
      <c r="C8" s="157"/>
      <c r="D8" s="157"/>
      <c r="E8" s="157"/>
      <c r="F8" s="157"/>
      <c r="G8" s="157"/>
    </row>
    <row r="9" spans="1:20">
      <c r="A9" s="94" t="s">
        <v>365</v>
      </c>
      <c r="B9" s="72"/>
      <c r="C9" s="72"/>
      <c r="D9" s="72"/>
      <c r="E9" s="72"/>
      <c r="F9" s="72"/>
      <c r="G9" s="72"/>
    </row>
    <row r="10" spans="1:20">
      <c r="A10" s="73"/>
      <c r="B10" s="73"/>
      <c r="C10" s="73"/>
      <c r="D10" s="73"/>
      <c r="E10" s="73"/>
      <c r="F10" s="73"/>
      <c r="G10" s="73"/>
      <c r="H10" s="53" t="s">
        <v>111</v>
      </c>
    </row>
  </sheetData>
  <phoneticPr fontId="5"/>
  <hyperlinks>
    <hyperlink ref="A9" r:id="rId1" xr:uid="{87A674E5-5AF7-4341-AF6A-8877840AAAFF}"/>
    <hyperlink ref="H10" location="目次!A1" display="目次に戻る" xr:uid="{E207A628-9210-4CAC-8171-4536FA5FE54A}"/>
  </hyperlinks>
  <pageMargins left="0.70866141732283472" right="0.70866141732283472" top="0.74803149606299213" bottom="0.74803149606299213" header="0.31496062992125984" footer="0.31496062992125984"/>
  <pageSetup paperSize="9" scale="49" orientation="portrait" verticalDpi="300" r:id="rId2"/>
  <colBreaks count="1" manualBreakCount="1">
    <brk id="1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A5DD4-264E-437A-AC55-006A0B89911A}">
  <sheetPr codeName="Sheet23">
    <tabColor theme="5" tint="0.59999389629810485"/>
  </sheetPr>
  <dimension ref="A1:T14"/>
  <sheetViews>
    <sheetView showGridLines="0" view="pageBreakPreview" zoomScaleNormal="100" zoomScaleSheetLayoutView="100" workbookViewId="0"/>
  </sheetViews>
  <sheetFormatPr defaultColWidth="9" defaultRowHeight="14.25"/>
  <cols>
    <col min="1" max="1" width="17.625" style="7" customWidth="1"/>
    <col min="2" max="2" width="49.25" style="7" customWidth="1"/>
    <col min="3" max="7" width="16" style="5" customWidth="1"/>
    <col min="8" max="8" width="9.875" style="7" customWidth="1"/>
    <col min="9" max="9" width="11" style="7" customWidth="1"/>
    <col min="10" max="12" width="9.875" style="7" customWidth="1"/>
    <col min="13" max="16" width="10.375" style="7" customWidth="1"/>
    <col min="17" max="16384" width="9" style="7"/>
  </cols>
  <sheetData>
    <row r="1" spans="1:20" ht="21">
      <c r="A1" s="112" t="s">
        <v>387</v>
      </c>
      <c r="B1" s="28"/>
      <c r="C1" s="115"/>
      <c r="D1" s="115"/>
      <c r="E1" s="115"/>
      <c r="F1" s="115"/>
      <c r="G1" s="115"/>
      <c r="H1" s="114" t="s">
        <v>461</v>
      </c>
      <c r="J1" s="3"/>
      <c r="K1" s="3"/>
    </row>
    <row r="2" spans="1:20">
      <c r="A2" s="117" t="s">
        <v>512</v>
      </c>
      <c r="B2" s="114"/>
      <c r="C2" s="136"/>
      <c r="D2" s="136"/>
      <c r="E2" s="136"/>
      <c r="F2" s="136"/>
      <c r="G2" s="136"/>
      <c r="H2" s="114"/>
    </row>
    <row r="3" spans="1:20">
      <c r="A3" s="6" t="s">
        <v>26</v>
      </c>
      <c r="B3" s="6"/>
    </row>
    <row r="4" spans="1:20">
      <c r="A4" s="135" t="s">
        <v>513</v>
      </c>
      <c r="C4" s="13"/>
      <c r="D4" s="13"/>
      <c r="E4" s="13"/>
      <c r="F4" s="13"/>
      <c r="G4" s="13"/>
      <c r="H4" s="14"/>
      <c r="J4" s="13"/>
      <c r="Q4" s="13"/>
      <c r="R4" s="13"/>
      <c r="S4" s="13"/>
      <c r="T4" s="13"/>
    </row>
    <row r="5" spans="1:20">
      <c r="A5" s="49" t="s">
        <v>315</v>
      </c>
      <c r="B5" s="49" t="s">
        <v>389</v>
      </c>
      <c r="C5" s="55" t="s">
        <v>390</v>
      </c>
      <c r="D5" s="55" t="s">
        <v>326</v>
      </c>
      <c r="E5" s="55" t="s">
        <v>327</v>
      </c>
      <c r="F5" s="55" t="s">
        <v>391</v>
      </c>
      <c r="G5" s="55" t="s">
        <v>392</v>
      </c>
      <c r="J5" s="17"/>
      <c r="Q5" s="5"/>
      <c r="R5" s="5"/>
      <c r="S5" s="5"/>
      <c r="T5" s="5"/>
    </row>
    <row r="6" spans="1:20">
      <c r="A6" s="27" t="s">
        <v>514</v>
      </c>
      <c r="B6" s="27" t="s">
        <v>515</v>
      </c>
      <c r="C6" s="160">
        <v>3657</v>
      </c>
      <c r="D6" s="160">
        <v>4111</v>
      </c>
      <c r="E6" s="160">
        <v>4619</v>
      </c>
      <c r="F6" s="160">
        <v>5050</v>
      </c>
      <c r="G6" s="160">
        <v>5463</v>
      </c>
      <c r="H6" s="14"/>
      <c r="J6" s="13"/>
      <c r="Q6" s="13"/>
      <c r="R6" s="13"/>
      <c r="S6" s="13"/>
      <c r="T6" s="13"/>
    </row>
    <row r="7" spans="1:20">
      <c r="C7" s="13"/>
      <c r="D7" s="13"/>
      <c r="E7" s="13"/>
      <c r="F7" s="13"/>
      <c r="G7" s="13"/>
      <c r="H7" s="14"/>
      <c r="J7" s="13"/>
      <c r="Q7" s="13"/>
      <c r="R7" s="13"/>
      <c r="S7" s="13"/>
      <c r="T7" s="13"/>
    </row>
    <row r="8" spans="1:20">
      <c r="A8" s="135" t="s">
        <v>516</v>
      </c>
      <c r="C8" s="13"/>
      <c r="D8" s="13"/>
      <c r="E8" s="13"/>
      <c r="F8" s="13"/>
      <c r="G8" s="13"/>
      <c r="H8" s="14"/>
      <c r="J8" s="13"/>
      <c r="Q8" s="13"/>
      <c r="R8" s="13"/>
      <c r="S8" s="13"/>
      <c r="T8" s="13"/>
    </row>
    <row r="9" spans="1:20">
      <c r="A9" s="49" t="s">
        <v>315</v>
      </c>
      <c r="B9" s="49" t="s">
        <v>389</v>
      </c>
      <c r="C9" s="55" t="s">
        <v>517</v>
      </c>
      <c r="D9" s="13"/>
      <c r="E9" s="13"/>
      <c r="F9" s="13"/>
      <c r="G9" s="13"/>
      <c r="J9" s="17"/>
      <c r="Q9" s="5"/>
      <c r="R9" s="5"/>
      <c r="S9" s="5"/>
      <c r="T9" s="5"/>
    </row>
    <row r="10" spans="1:20">
      <c r="A10" s="12" t="s">
        <v>279</v>
      </c>
      <c r="B10" s="27" t="s">
        <v>518</v>
      </c>
      <c r="C10" s="413">
        <v>53</v>
      </c>
      <c r="D10" s="13"/>
      <c r="H10" s="14"/>
      <c r="J10" s="13"/>
      <c r="Q10" s="13"/>
      <c r="R10" s="13"/>
      <c r="S10" s="13"/>
      <c r="T10" s="13"/>
    </row>
    <row r="11" spans="1:20">
      <c r="C11" s="13"/>
      <c r="D11" s="13"/>
      <c r="H11" s="14"/>
      <c r="J11" s="13"/>
      <c r="Q11" s="13"/>
      <c r="R11" s="13"/>
      <c r="S11" s="13"/>
      <c r="T11" s="13"/>
    </row>
    <row r="12" spans="1:20">
      <c r="A12" s="97" t="s">
        <v>452</v>
      </c>
    </row>
    <row r="13" spans="1:20">
      <c r="A13" s="94" t="s">
        <v>369</v>
      </c>
    </row>
    <row r="14" spans="1:20">
      <c r="F14" s="35"/>
      <c r="G14" s="35"/>
      <c r="H14" s="53" t="s">
        <v>111</v>
      </c>
    </row>
  </sheetData>
  <phoneticPr fontId="5"/>
  <hyperlinks>
    <hyperlink ref="H14" location="目次!A1" display="目次に戻る" xr:uid="{6649A925-59CB-437B-A91E-4BE47E76CC60}"/>
    <hyperlink ref="A13" r:id="rId1" xr:uid="{C242B21F-DC8A-4260-8486-D07606C75660}"/>
  </hyperlinks>
  <pageMargins left="0.70866141732283472" right="0.70866141732283472" top="0.74803149606299213" bottom="0.74803149606299213" header="0.31496062992125984" footer="0.31496062992125984"/>
  <pageSetup paperSize="9" scale="50" orientation="portrait" verticalDpi="300" r:id="rId2"/>
  <colBreaks count="1" manualBreakCount="1">
    <brk id="1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AA9E7-D865-F645-8A12-56C222819CC8}">
  <sheetPr codeName="Sheet24">
    <tabColor theme="5" tint="0.59999389629810485"/>
    <pageSetUpPr fitToPage="1"/>
  </sheetPr>
  <dimension ref="A1:Q21"/>
  <sheetViews>
    <sheetView showGridLines="0" view="pageBreakPreview" zoomScaleNormal="100" zoomScaleSheetLayoutView="100" workbookViewId="0"/>
  </sheetViews>
  <sheetFormatPr defaultColWidth="9" defaultRowHeight="14.25"/>
  <cols>
    <col min="1" max="1" width="15.375" style="7" customWidth="1"/>
    <col min="2" max="2" width="32.25" style="7" customWidth="1"/>
    <col min="3" max="3" width="60.25" style="7" customWidth="1"/>
    <col min="4" max="8" width="9.875" style="7" customWidth="1"/>
    <col min="9" max="9" width="11" style="7" customWidth="1"/>
    <col min="10" max="12" width="9.875" style="7" customWidth="1"/>
    <col min="13" max="16" width="10.375" style="7" customWidth="1"/>
    <col min="17" max="16384" width="9" style="7"/>
  </cols>
  <sheetData>
    <row r="1" spans="1:11" ht="21">
      <c r="A1" s="112" t="s">
        <v>387</v>
      </c>
      <c r="C1" s="3"/>
      <c r="D1" s="114" t="s">
        <v>519</v>
      </c>
      <c r="E1" s="3"/>
      <c r="F1" s="3"/>
      <c r="G1" s="3"/>
      <c r="H1" s="3"/>
    </row>
    <row r="2" spans="1:11" ht="14.45" customHeight="1">
      <c r="A2" s="114" t="s">
        <v>381</v>
      </c>
      <c r="B2" s="114"/>
      <c r="C2" s="118"/>
      <c r="D2" s="118"/>
      <c r="E2" s="3"/>
      <c r="F2" s="3"/>
      <c r="G2" s="3"/>
      <c r="H2" s="3"/>
    </row>
    <row r="3" spans="1:11" ht="21">
      <c r="A3" s="9" t="s">
        <v>28</v>
      </c>
      <c r="E3" s="3"/>
      <c r="F3" s="3"/>
      <c r="G3" s="3"/>
      <c r="H3" s="3"/>
    </row>
    <row r="4" spans="1:11" s="2" customFormat="1" ht="13.5" customHeight="1">
      <c r="A4" s="54" t="s">
        <v>315</v>
      </c>
      <c r="B4" s="54" t="s">
        <v>520</v>
      </c>
      <c r="C4" s="54" t="s">
        <v>118</v>
      </c>
      <c r="E4" s="3"/>
      <c r="F4" s="3"/>
      <c r="G4" s="3"/>
      <c r="H4" s="3"/>
      <c r="I4" s="51"/>
      <c r="J4" s="51"/>
      <c r="K4" s="51"/>
    </row>
    <row r="5" spans="1:11" ht="13.5" customHeight="1">
      <c r="A5" s="40" t="s">
        <v>303</v>
      </c>
      <c r="B5" s="40" t="s">
        <v>521</v>
      </c>
      <c r="C5" s="52" t="s">
        <v>374</v>
      </c>
      <c r="E5" s="3"/>
      <c r="F5" s="3"/>
      <c r="G5" s="3"/>
      <c r="H5" s="3"/>
      <c r="I5" s="5"/>
      <c r="J5" s="5"/>
      <c r="K5" s="5"/>
    </row>
    <row r="6" spans="1:11" ht="21">
      <c r="E6" s="3"/>
      <c r="F6" s="3"/>
      <c r="G6" s="3"/>
      <c r="H6" s="3"/>
    </row>
    <row r="7" spans="1:11">
      <c r="D7" s="53" t="s">
        <v>111</v>
      </c>
    </row>
    <row r="8" spans="1:11" ht="14.45" customHeight="1"/>
    <row r="10" spans="1:11" ht="14.45" customHeight="1"/>
    <row r="14" spans="1:11" ht="14.45" customHeight="1"/>
    <row r="17" spans="7:17">
      <c r="G17"/>
      <c r="H17"/>
      <c r="I17"/>
      <c r="J17"/>
      <c r="K17"/>
      <c r="L17"/>
      <c r="M17"/>
      <c r="N17"/>
      <c r="O17"/>
      <c r="P17"/>
      <c r="Q17"/>
    </row>
    <row r="18" spans="7:17">
      <c r="G18"/>
      <c r="H18"/>
      <c r="I18"/>
      <c r="J18"/>
      <c r="K18"/>
      <c r="L18"/>
      <c r="M18"/>
      <c r="N18"/>
      <c r="O18"/>
      <c r="P18"/>
      <c r="Q18"/>
    </row>
    <row r="19" spans="7:17">
      <c r="G19"/>
      <c r="H19"/>
      <c r="I19"/>
      <c r="J19"/>
      <c r="K19"/>
      <c r="L19"/>
      <c r="M19"/>
      <c r="N19"/>
      <c r="O19"/>
      <c r="P19"/>
      <c r="Q19"/>
    </row>
    <row r="20" spans="7:17">
      <c r="G20"/>
      <c r="H20"/>
      <c r="I20"/>
      <c r="J20"/>
      <c r="K20"/>
      <c r="L20"/>
      <c r="M20"/>
      <c r="N20"/>
      <c r="O20"/>
      <c r="P20"/>
      <c r="Q20"/>
    </row>
    <row r="21" spans="7:17">
      <c r="G21"/>
      <c r="H21"/>
      <c r="I21"/>
      <c r="J21"/>
      <c r="K21"/>
      <c r="L21"/>
      <c r="M21"/>
      <c r="N21"/>
      <c r="O21"/>
      <c r="P21"/>
      <c r="Q21"/>
    </row>
  </sheetData>
  <phoneticPr fontId="5"/>
  <hyperlinks>
    <hyperlink ref="C5" r:id="rId1" xr:uid="{FE26BAC5-C31A-4469-8488-CF6505302E0D}"/>
    <hyperlink ref="D7" location="目次!A1" display="目次に戻る" xr:uid="{3B841855-64C2-4AC1-A8AE-F5075993651D}"/>
  </hyperlinks>
  <pageMargins left="0.70866141732283472" right="0.70866141732283472" top="0.74803149606299213" bottom="0.74803149606299213" header="0.31496062992125984" footer="0.31496062992125984"/>
  <pageSetup paperSize="9" scale="66" fitToHeight="0" orientation="portrait" verticalDpi="300" r:id="rId2"/>
  <colBreaks count="1" manualBreakCount="1">
    <brk id="1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C110B-54B1-E448-9BEB-848C0CEB2506}">
  <sheetPr codeName="Sheet25">
    <tabColor theme="5" tint="0.59999389629810485"/>
    <pageSetUpPr fitToPage="1"/>
  </sheetPr>
  <dimension ref="A1:Q41"/>
  <sheetViews>
    <sheetView showGridLines="0" view="pageBreakPreview" zoomScaleNormal="100" zoomScaleSheetLayoutView="100" workbookViewId="0"/>
  </sheetViews>
  <sheetFormatPr defaultColWidth="9" defaultRowHeight="14.25"/>
  <cols>
    <col min="1" max="1" width="12.375" style="7" customWidth="1"/>
    <col min="2" max="2" width="44.625" style="7" customWidth="1"/>
    <col min="3" max="3" width="15" style="7" customWidth="1"/>
    <col min="4" max="8" width="9.875" style="7" customWidth="1"/>
    <col min="9" max="9" width="11" style="7" customWidth="1"/>
    <col min="10" max="12" width="9.875" style="7" customWidth="1"/>
    <col min="13" max="16" width="10.375" style="7" customWidth="1"/>
    <col min="17" max="16384" width="9" style="7"/>
  </cols>
  <sheetData>
    <row r="1" spans="1:11" ht="21">
      <c r="A1" s="112" t="s">
        <v>387</v>
      </c>
      <c r="B1" s="28"/>
      <c r="C1" s="3"/>
      <c r="D1" s="114" t="s">
        <v>519</v>
      </c>
      <c r="I1" s="3"/>
      <c r="J1" s="3"/>
      <c r="K1" s="3"/>
    </row>
    <row r="2" spans="1:11">
      <c r="A2" s="114" t="s">
        <v>522</v>
      </c>
      <c r="B2" s="114"/>
      <c r="C2" s="118"/>
      <c r="D2" s="118"/>
    </row>
    <row r="3" spans="1:11">
      <c r="A3" s="9" t="s">
        <v>523</v>
      </c>
      <c r="B3" s="9"/>
    </row>
    <row r="4" spans="1:11" s="2" customFormat="1" ht="13.5" customHeight="1">
      <c r="A4" s="54" t="s">
        <v>315</v>
      </c>
      <c r="B4" s="54" t="s">
        <v>520</v>
      </c>
      <c r="C4" s="55" t="s">
        <v>392</v>
      </c>
      <c r="E4" s="7"/>
      <c r="F4" s="7"/>
      <c r="G4" s="7"/>
      <c r="H4" s="7"/>
      <c r="I4" s="51"/>
      <c r="J4" s="51"/>
    </row>
    <row r="5" spans="1:11" ht="13.5" customHeight="1">
      <c r="A5" s="70" t="s">
        <v>303</v>
      </c>
      <c r="B5" s="40" t="s">
        <v>524</v>
      </c>
      <c r="C5" s="10">
        <v>431</v>
      </c>
      <c r="I5" s="5"/>
      <c r="J5" s="5"/>
    </row>
    <row r="6" spans="1:11">
      <c r="A6" s="71"/>
      <c r="B6" s="11" t="s">
        <v>525</v>
      </c>
      <c r="C6" s="226">
        <v>422</v>
      </c>
    </row>
    <row r="7" spans="1:11">
      <c r="A7" s="189"/>
      <c r="B7" s="11" t="s">
        <v>526</v>
      </c>
      <c r="C7" s="226">
        <v>123</v>
      </c>
    </row>
    <row r="8" spans="1:11">
      <c r="A8" s="189"/>
      <c r="B8" s="40" t="s">
        <v>527</v>
      </c>
      <c r="C8" s="226">
        <v>35</v>
      </c>
    </row>
    <row r="9" spans="1:11" ht="15" thickBot="1">
      <c r="A9" s="189"/>
      <c r="B9" s="227" t="s">
        <v>528</v>
      </c>
      <c r="C9" s="228">
        <v>473</v>
      </c>
    </row>
    <row r="10" spans="1:11" ht="15" thickTop="1">
      <c r="A10" s="229"/>
      <c r="B10" s="230" t="s">
        <v>396</v>
      </c>
      <c r="C10" s="74">
        <f>SUM(C5:C9)</f>
        <v>1484</v>
      </c>
    </row>
    <row r="11" spans="1:11">
      <c r="A11" s="41" t="s">
        <v>529</v>
      </c>
      <c r="B11" s="41"/>
      <c r="C11" s="42"/>
    </row>
    <row r="12" spans="1:11">
      <c r="A12" s="41"/>
      <c r="B12" s="41"/>
      <c r="C12" s="42"/>
    </row>
    <row r="13" spans="1:11">
      <c r="A13" s="97" t="s">
        <v>452</v>
      </c>
    </row>
    <row r="14" spans="1:11">
      <c r="A14" s="137" t="s">
        <v>374</v>
      </c>
    </row>
    <row r="15" spans="1:11">
      <c r="A15" s="43"/>
      <c r="B15" s="43"/>
      <c r="D15" s="53" t="s">
        <v>111</v>
      </c>
    </row>
    <row r="20" ht="14.45" customHeight="1"/>
    <row r="29" ht="14.45" customHeight="1"/>
    <row r="31" ht="14.45" customHeight="1"/>
    <row r="35" spans="7:17" ht="14.45" customHeight="1"/>
    <row r="37" spans="7:17">
      <c r="G37"/>
      <c r="H37"/>
      <c r="I37"/>
      <c r="J37"/>
      <c r="K37"/>
      <c r="L37"/>
      <c r="M37"/>
      <c r="N37"/>
      <c r="O37"/>
      <c r="P37"/>
      <c r="Q37"/>
    </row>
    <row r="38" spans="7:17">
      <c r="G38"/>
      <c r="H38"/>
      <c r="I38"/>
      <c r="J38"/>
      <c r="K38"/>
      <c r="L38"/>
      <c r="M38"/>
      <c r="N38"/>
      <c r="O38"/>
      <c r="P38"/>
      <c r="Q38"/>
    </row>
    <row r="39" spans="7:17">
      <c r="G39"/>
      <c r="H39"/>
      <c r="I39"/>
      <c r="J39"/>
      <c r="K39"/>
      <c r="L39"/>
      <c r="M39"/>
      <c r="N39"/>
      <c r="O39"/>
      <c r="P39"/>
      <c r="Q39"/>
    </row>
    <row r="40" spans="7:17">
      <c r="G40"/>
      <c r="H40"/>
      <c r="I40"/>
      <c r="J40"/>
      <c r="K40"/>
      <c r="L40"/>
      <c r="M40"/>
      <c r="N40"/>
      <c r="O40"/>
      <c r="P40"/>
      <c r="Q40"/>
    </row>
    <row r="41" spans="7:17">
      <c r="G41"/>
      <c r="H41"/>
      <c r="I41"/>
      <c r="J41"/>
      <c r="K41"/>
      <c r="L41"/>
      <c r="M41"/>
      <c r="N41"/>
      <c r="O41"/>
      <c r="P41"/>
      <c r="Q41"/>
    </row>
  </sheetData>
  <phoneticPr fontId="5"/>
  <hyperlinks>
    <hyperlink ref="A14" r:id="rId1" xr:uid="{F6252201-9394-44AB-BC48-044975F148E3}"/>
    <hyperlink ref="D15" location="目次!A1" display="目次に戻る" xr:uid="{91DD7EE0-2DBA-4EB3-B0C6-C0DC45AAA9F1}"/>
  </hyperlinks>
  <pageMargins left="0.70866141732283472" right="0.70866141732283472" top="0.74803149606299213" bottom="0.74803149606299213" header="0.31496062992125984" footer="0.31496062992125984"/>
  <pageSetup paperSize="9" scale="96" fitToHeight="0" orientation="portrait" verticalDpi="300" r:id="rId2"/>
  <colBreaks count="1" manualBreakCount="1">
    <brk id="16"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64694-AC39-EE4B-93C8-863445F65A92}">
  <sheetPr codeName="Sheet26">
    <tabColor theme="5" tint="0.59999389629810485"/>
    <pageSetUpPr fitToPage="1"/>
  </sheetPr>
  <dimension ref="A1:S7"/>
  <sheetViews>
    <sheetView showGridLines="0" view="pageBreakPreview" zoomScaleNormal="100" zoomScaleSheetLayoutView="100" workbookViewId="0"/>
  </sheetViews>
  <sheetFormatPr defaultColWidth="9" defaultRowHeight="14.25"/>
  <cols>
    <col min="1" max="1" width="10" style="7" customWidth="1"/>
    <col min="2" max="2" width="18.5" style="7" customWidth="1"/>
    <col min="3" max="7" width="13.5" style="7" customWidth="1"/>
    <col min="8" max="11" width="9.875" style="7" customWidth="1"/>
    <col min="12" max="12" width="11" style="7" customWidth="1"/>
    <col min="13" max="15" width="9.875" style="7" customWidth="1"/>
    <col min="16" max="19" width="10.375" style="7" customWidth="1"/>
    <col min="20" max="16384" width="9" style="7"/>
  </cols>
  <sheetData>
    <row r="1" spans="1:19" ht="21">
      <c r="A1" s="112" t="s">
        <v>387</v>
      </c>
      <c r="B1" s="112"/>
      <c r="C1" s="3"/>
      <c r="D1" s="3"/>
      <c r="E1" s="3"/>
      <c r="F1" s="3"/>
      <c r="G1" s="3"/>
      <c r="H1" s="114" t="s">
        <v>519</v>
      </c>
      <c r="K1" s="3"/>
      <c r="L1" s="3"/>
    </row>
    <row r="2" spans="1:19">
      <c r="A2" s="114" t="s">
        <v>530</v>
      </c>
      <c r="B2" s="114"/>
      <c r="C2" s="118"/>
      <c r="D2" s="118"/>
      <c r="E2" s="118"/>
      <c r="F2" s="118"/>
      <c r="G2" s="118"/>
      <c r="H2" s="114"/>
    </row>
    <row r="3" spans="1:19">
      <c r="A3" s="9" t="s">
        <v>531</v>
      </c>
    </row>
    <row r="4" spans="1:19">
      <c r="A4" s="49" t="s">
        <v>315</v>
      </c>
      <c r="B4" s="49" t="s">
        <v>389</v>
      </c>
      <c r="C4" s="68" t="s">
        <v>532</v>
      </c>
      <c r="D4" s="68" t="s">
        <v>533</v>
      </c>
      <c r="E4" s="68" t="s">
        <v>534</v>
      </c>
      <c r="F4" s="162" t="s">
        <v>535</v>
      </c>
      <c r="G4" s="162" t="s">
        <v>536</v>
      </c>
      <c r="O4" s="5"/>
      <c r="P4" s="5"/>
      <c r="Q4" s="5"/>
      <c r="R4" s="5"/>
      <c r="S4" s="5"/>
    </row>
    <row r="5" spans="1:19">
      <c r="A5" s="69" t="s">
        <v>303</v>
      </c>
      <c r="B5" s="36" t="s">
        <v>537</v>
      </c>
      <c r="C5" s="8">
        <v>68.8</v>
      </c>
      <c r="D5" s="8">
        <v>70.599999999999994</v>
      </c>
      <c r="E5" s="8">
        <v>69.8</v>
      </c>
      <c r="F5" s="163">
        <v>68.7</v>
      </c>
      <c r="G5" s="163">
        <v>68.900000000000006</v>
      </c>
      <c r="H5" s="16"/>
      <c r="K5" s="15"/>
      <c r="L5" s="15"/>
      <c r="M5" s="13"/>
      <c r="N5" s="13"/>
      <c r="O5" s="15"/>
      <c r="P5" s="15"/>
      <c r="Q5" s="15"/>
      <c r="R5" s="15"/>
      <c r="S5" s="15"/>
    </row>
    <row r="7" spans="1:19">
      <c r="H7" s="53" t="s">
        <v>111</v>
      </c>
    </row>
  </sheetData>
  <phoneticPr fontId="5"/>
  <hyperlinks>
    <hyperlink ref="H7" location="目次!A1" display="目次に戻る" xr:uid="{A4FCEBFB-2EB7-4BD0-BF8E-ED41692C7B38}"/>
  </hyperlinks>
  <pageMargins left="0.70866141732283472" right="0.70866141732283472" top="0.74803149606299213" bottom="0.74803149606299213" header="0.31496062992125984" footer="0.31496062992125984"/>
  <pageSetup paperSize="9" scale="74" fitToHeight="0" orientation="portrait" verticalDpi="300" r:id="rId1"/>
  <colBreaks count="1" manualBreakCount="1">
    <brk id="18"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3C6F9-E95E-3C40-810B-15C5594211B6}">
  <sheetPr codeName="Sheet27">
    <tabColor theme="5" tint="0.59999389629810485"/>
    <pageSetUpPr fitToPage="1"/>
  </sheetPr>
  <dimension ref="A1:O37"/>
  <sheetViews>
    <sheetView showGridLines="0" view="pageBreakPreview" zoomScaleNormal="100" zoomScaleSheetLayoutView="100" workbookViewId="0"/>
  </sheetViews>
  <sheetFormatPr defaultColWidth="9" defaultRowHeight="14.25"/>
  <cols>
    <col min="1" max="1" width="10.875" style="7" customWidth="1"/>
    <col min="2" max="2" width="18.5" style="7" customWidth="1"/>
    <col min="3" max="7" width="13" style="7" customWidth="1"/>
    <col min="8" max="10" width="9.875" style="7" customWidth="1"/>
    <col min="11" max="14" width="10.375" style="7" customWidth="1"/>
    <col min="15" max="16384" width="9" style="7"/>
  </cols>
  <sheetData>
    <row r="1" spans="1:9" ht="21">
      <c r="A1" s="112" t="s">
        <v>387</v>
      </c>
      <c r="B1" s="112"/>
      <c r="C1" s="3"/>
      <c r="D1" s="3"/>
      <c r="E1" s="3"/>
      <c r="F1" s="3"/>
      <c r="G1" s="3"/>
      <c r="H1" s="114" t="s">
        <v>519</v>
      </c>
      <c r="I1" s="3"/>
    </row>
    <row r="2" spans="1:9">
      <c r="A2" s="114" t="s">
        <v>530</v>
      </c>
      <c r="B2" s="114"/>
      <c r="C2" s="118"/>
      <c r="D2" s="118"/>
      <c r="E2" s="118"/>
      <c r="F2" s="114"/>
      <c r="G2" s="114"/>
      <c r="H2" s="56"/>
    </row>
    <row r="3" spans="1:9">
      <c r="A3" s="9" t="s">
        <v>538</v>
      </c>
    </row>
    <row r="4" spans="1:9" ht="13.5" customHeight="1">
      <c r="A4" s="183" t="s">
        <v>168</v>
      </c>
      <c r="B4" s="555" t="s">
        <v>539</v>
      </c>
      <c r="C4" s="556"/>
      <c r="D4" s="556"/>
      <c r="E4" s="556"/>
      <c r="F4" s="556"/>
      <c r="G4" s="557"/>
    </row>
    <row r="5" spans="1:9">
      <c r="A5" s="49" t="s">
        <v>315</v>
      </c>
      <c r="B5" s="49" t="s">
        <v>389</v>
      </c>
      <c r="C5" s="68" t="s">
        <v>532</v>
      </c>
      <c r="D5" s="68" t="s">
        <v>533</v>
      </c>
      <c r="E5" s="68" t="s">
        <v>534</v>
      </c>
      <c r="F5" s="162" t="s">
        <v>535</v>
      </c>
      <c r="G5" s="162" t="s">
        <v>536</v>
      </c>
    </row>
    <row r="6" spans="1:9">
      <c r="A6" s="232" t="s">
        <v>303</v>
      </c>
      <c r="B6" s="36" t="s">
        <v>540</v>
      </c>
      <c r="C6" s="8">
        <v>38.4</v>
      </c>
      <c r="D6" s="8">
        <v>39.200000000000003</v>
      </c>
      <c r="E6" s="8">
        <v>42.6</v>
      </c>
      <c r="F6" s="163">
        <v>43.7</v>
      </c>
      <c r="G6" s="153">
        <v>44.68</v>
      </c>
      <c r="H6" s="7" t="s">
        <v>475</v>
      </c>
    </row>
    <row r="7" spans="1:9">
      <c r="A7" s="233"/>
      <c r="B7" s="36" t="s">
        <v>541</v>
      </c>
      <c r="C7" s="8"/>
      <c r="D7" s="8"/>
      <c r="E7" s="8"/>
      <c r="F7" s="163"/>
      <c r="G7" s="153">
        <v>9.6</v>
      </c>
    </row>
    <row r="8" spans="1:9">
      <c r="A8" s="26" t="s">
        <v>542</v>
      </c>
      <c r="B8" s="130"/>
      <c r="C8" s="414"/>
      <c r="D8" s="415"/>
      <c r="G8" s="73"/>
    </row>
    <row r="9" spans="1:9">
      <c r="A9" s="7" t="s">
        <v>543</v>
      </c>
      <c r="B9" s="5"/>
      <c r="C9" s="5"/>
      <c r="D9" s="5"/>
      <c r="E9" s="5"/>
      <c r="F9" s="5"/>
      <c r="G9" s="73"/>
    </row>
    <row r="10" spans="1:9">
      <c r="A10" s="7" t="s">
        <v>544</v>
      </c>
      <c r="B10" s="73"/>
      <c r="C10" s="73"/>
      <c r="D10" s="73"/>
      <c r="E10" s="73"/>
      <c r="F10" s="73"/>
      <c r="G10" s="73"/>
    </row>
    <row r="11" spans="1:9">
      <c r="A11" s="22" t="s">
        <v>545</v>
      </c>
      <c r="B11" s="73"/>
      <c r="C11" s="73"/>
      <c r="D11" s="73"/>
      <c r="E11" s="73"/>
      <c r="F11" s="73"/>
      <c r="G11" s="73"/>
    </row>
    <row r="12" spans="1:9" ht="14.45" customHeight="1">
      <c r="A12" s="7" t="s">
        <v>506</v>
      </c>
      <c r="G12" s="5"/>
    </row>
    <row r="13" spans="1:9" ht="13.5" customHeight="1">
      <c r="A13" s="73"/>
      <c r="B13" s="73"/>
      <c r="C13"/>
      <c r="D13" s="73"/>
      <c r="E13" s="73"/>
      <c r="F13" s="73"/>
      <c r="G13" s="73"/>
    </row>
    <row r="14" spans="1:9">
      <c r="A14" s="7" t="s">
        <v>179</v>
      </c>
    </row>
    <row r="15" spans="1:9">
      <c r="A15" s="31" t="s">
        <v>546</v>
      </c>
    </row>
    <row r="16" spans="1:9">
      <c r="H16" s="53" t="s">
        <v>111</v>
      </c>
    </row>
    <row r="33" spans="6:15">
      <c r="F33"/>
      <c r="G33"/>
      <c r="H33"/>
      <c r="I33"/>
      <c r="J33"/>
      <c r="K33"/>
      <c r="L33"/>
      <c r="M33"/>
      <c r="N33"/>
      <c r="O33"/>
    </row>
    <row r="34" spans="6:15">
      <c r="F34"/>
      <c r="G34"/>
      <c r="H34"/>
      <c r="I34"/>
      <c r="J34"/>
      <c r="K34"/>
      <c r="L34"/>
      <c r="M34"/>
      <c r="N34"/>
      <c r="O34"/>
    </row>
    <row r="35" spans="6:15">
      <c r="F35"/>
      <c r="G35"/>
      <c r="H35"/>
      <c r="I35"/>
      <c r="J35"/>
      <c r="K35"/>
      <c r="L35"/>
      <c r="M35"/>
      <c r="N35"/>
      <c r="O35"/>
    </row>
    <row r="36" spans="6:15">
      <c r="F36"/>
      <c r="G36"/>
      <c r="H36"/>
      <c r="I36"/>
      <c r="J36"/>
      <c r="K36"/>
      <c r="L36"/>
      <c r="M36"/>
      <c r="N36"/>
      <c r="O36"/>
    </row>
    <row r="37" spans="6:15">
      <c r="F37"/>
      <c r="G37"/>
      <c r="H37"/>
      <c r="I37"/>
      <c r="J37"/>
      <c r="K37"/>
      <c r="L37"/>
      <c r="M37"/>
      <c r="N37"/>
      <c r="O37"/>
    </row>
  </sheetData>
  <mergeCells count="1">
    <mergeCell ref="B4:G4"/>
  </mergeCells>
  <phoneticPr fontId="5"/>
  <hyperlinks>
    <hyperlink ref="A15" r:id="rId1" xr:uid="{C35B095F-DFAB-4FC6-961E-EED5EE80B4D5}"/>
    <hyperlink ref="H16" location="目次!A1" display="目次に戻る" xr:uid="{D8B492CE-D39C-4C30-8DFA-615ACC446A3D}"/>
  </hyperlinks>
  <pageMargins left="0.70866141732283472" right="0.70866141732283472" top="0.74803149606299213" bottom="0.74803149606299213" header="0.31496062992125984" footer="0.31496062992125984"/>
  <pageSetup paperSize="9" scale="75" fitToHeight="0" orientation="portrait" verticalDpi="300" r:id="rId2"/>
  <colBreaks count="1" manualBreakCount="1">
    <brk id="1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6F35C-2E77-49FA-9E63-5B9B0DEB1775}">
  <sheetPr codeName="Sheet3">
    <tabColor theme="5" tint="0.59999389629810485"/>
  </sheetPr>
  <dimension ref="A1:P42"/>
  <sheetViews>
    <sheetView showGridLines="0" view="pageBreakPreview" zoomScaleNormal="100" zoomScaleSheetLayoutView="100" workbookViewId="0"/>
  </sheetViews>
  <sheetFormatPr defaultColWidth="9" defaultRowHeight="14.25"/>
  <cols>
    <col min="1" max="1" width="13.875" style="7" customWidth="1"/>
    <col min="2" max="2" width="23.875" style="7" customWidth="1"/>
    <col min="3" max="3" width="15.875" style="7" customWidth="1"/>
    <col min="4" max="5" width="11.375" style="7" customWidth="1"/>
    <col min="6" max="7" width="9.875" style="7" customWidth="1"/>
    <col min="8" max="8" width="11" style="7" customWidth="1"/>
    <col min="9" max="11" width="9.875" style="7" customWidth="1"/>
    <col min="12" max="15" width="10.375" style="7" customWidth="1"/>
    <col min="16" max="16384" width="9" style="7"/>
  </cols>
  <sheetData>
    <row r="1" spans="1:6" ht="21">
      <c r="A1" s="112" t="s">
        <v>387</v>
      </c>
      <c r="B1" s="112"/>
      <c r="C1" s="28"/>
      <c r="D1" s="3"/>
      <c r="E1" s="3"/>
      <c r="F1" s="114" t="s">
        <v>519</v>
      </c>
    </row>
    <row r="2" spans="1:6">
      <c r="A2" s="114" t="s">
        <v>530</v>
      </c>
      <c r="B2" s="114"/>
      <c r="C2" s="114"/>
      <c r="D2" s="118"/>
      <c r="E2" s="118"/>
      <c r="F2" s="114"/>
    </row>
    <row r="3" spans="1:6">
      <c r="A3" s="9" t="s">
        <v>547</v>
      </c>
      <c r="B3" s="9"/>
      <c r="C3" s="9"/>
    </row>
    <row r="4" spans="1:6">
      <c r="A4" s="49" t="s">
        <v>315</v>
      </c>
      <c r="B4" s="49" t="s">
        <v>389</v>
      </c>
      <c r="C4" s="162" t="s">
        <v>536</v>
      </c>
    </row>
    <row r="5" spans="1:6">
      <c r="A5" s="69" t="s">
        <v>409</v>
      </c>
      <c r="B5" s="36" t="s">
        <v>548</v>
      </c>
      <c r="C5" s="163">
        <v>38.1</v>
      </c>
      <c r="D5" s="7" t="s">
        <v>475</v>
      </c>
    </row>
    <row r="6" spans="1:6" ht="61.9" customHeight="1">
      <c r="A6" s="544" t="s">
        <v>549</v>
      </c>
      <c r="B6" s="544"/>
      <c r="C6" s="544"/>
      <c r="D6" s="544"/>
      <c r="E6" s="544"/>
    </row>
    <row r="7" spans="1:6">
      <c r="A7" s="7" t="s">
        <v>550</v>
      </c>
    </row>
    <row r="8" spans="1:6">
      <c r="A8" s="197"/>
      <c r="B8" s="130"/>
      <c r="C8" s="130"/>
      <c r="D8" s="130"/>
      <c r="E8" s="130"/>
    </row>
    <row r="9" spans="1:6">
      <c r="A9" s="7" t="s">
        <v>179</v>
      </c>
      <c r="B9" s="130"/>
      <c r="C9" s="130"/>
      <c r="D9" s="130"/>
      <c r="E9" s="130"/>
    </row>
    <row r="10" spans="1:6">
      <c r="A10" s="31" t="s">
        <v>378</v>
      </c>
      <c r="B10" s="130"/>
      <c r="C10" s="130"/>
      <c r="D10" s="130"/>
      <c r="E10" s="130"/>
    </row>
    <row r="11" spans="1:6">
      <c r="F11" s="53" t="s">
        <v>111</v>
      </c>
    </row>
    <row r="38" spans="6:16">
      <c r="F38"/>
      <c r="G38"/>
      <c r="H38"/>
      <c r="I38"/>
      <c r="J38"/>
      <c r="K38"/>
      <c r="L38"/>
      <c r="M38"/>
      <c r="N38"/>
      <c r="O38"/>
      <c r="P38"/>
    </row>
    <row r="39" spans="6:16">
      <c r="F39"/>
      <c r="G39"/>
      <c r="H39"/>
      <c r="I39"/>
      <c r="J39"/>
      <c r="K39"/>
      <c r="L39"/>
      <c r="M39"/>
      <c r="N39"/>
      <c r="O39"/>
      <c r="P39"/>
    </row>
    <row r="40" spans="6:16">
      <c r="F40"/>
      <c r="G40"/>
      <c r="H40"/>
      <c r="I40"/>
      <c r="J40"/>
      <c r="K40"/>
      <c r="L40"/>
      <c r="M40"/>
      <c r="N40"/>
      <c r="O40"/>
      <c r="P40"/>
    </row>
    <row r="41" spans="6:16">
      <c r="F41"/>
      <c r="G41"/>
      <c r="H41"/>
      <c r="I41"/>
      <c r="J41"/>
      <c r="K41"/>
      <c r="L41"/>
      <c r="M41"/>
      <c r="N41"/>
      <c r="O41"/>
      <c r="P41"/>
    </row>
    <row r="42" spans="6:16">
      <c r="F42"/>
      <c r="G42"/>
      <c r="H42"/>
      <c r="I42"/>
      <c r="J42"/>
      <c r="K42"/>
      <c r="L42"/>
      <c r="M42"/>
      <c r="N42"/>
      <c r="O42"/>
      <c r="P42"/>
    </row>
  </sheetData>
  <mergeCells count="1">
    <mergeCell ref="A6:E6"/>
  </mergeCells>
  <phoneticPr fontId="5"/>
  <hyperlinks>
    <hyperlink ref="F11" location="目次!A1" display="目次に戻る" xr:uid="{16089A93-4E0A-48EF-BE35-775E2F0AA5D7}"/>
    <hyperlink ref="A10" r:id="rId1" xr:uid="{1A508CC7-4D8A-48C7-8B4D-42EB977FA44E}"/>
  </hyperlinks>
  <pageMargins left="0.7" right="0.7" top="0.75" bottom="0.75" header="0.3" footer="0.3"/>
  <pageSetup paperSize="9" scale="78" orientation="portrait" horizontalDpi="1200" verticalDpi="1200" r:id="rId2"/>
  <colBreaks count="1" manualBreakCount="1">
    <brk id="6"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36CDD-919C-3541-92E8-3955A20A273F}">
  <sheetPr codeName="Sheet29">
    <tabColor theme="5" tint="0.59999389629810485"/>
    <pageSetUpPr fitToPage="1"/>
  </sheetPr>
  <dimension ref="A1:O53"/>
  <sheetViews>
    <sheetView showGridLines="0" view="pageBreakPreview" zoomScaleNormal="100" zoomScaleSheetLayoutView="100" workbookViewId="0"/>
  </sheetViews>
  <sheetFormatPr defaultColWidth="9" defaultRowHeight="14.25"/>
  <cols>
    <col min="1" max="1" width="13.875" style="7" customWidth="1"/>
    <col min="2" max="2" width="12.375" style="7" customWidth="1"/>
    <col min="3" max="3" width="40.625" style="7" customWidth="1"/>
    <col min="4" max="4" width="14.875" style="7" customWidth="1"/>
    <col min="5" max="6" width="9.875" style="7" customWidth="1"/>
    <col min="7" max="7" width="11" style="7" customWidth="1"/>
    <col min="8" max="10" width="9.875" style="7" customWidth="1"/>
    <col min="11" max="14" width="10.375" style="7" customWidth="1"/>
    <col min="15" max="16384" width="9" style="7"/>
  </cols>
  <sheetData>
    <row r="1" spans="1:9" ht="21">
      <c r="A1" s="112" t="s">
        <v>387</v>
      </c>
      <c r="B1" s="112"/>
      <c r="C1" s="28"/>
      <c r="D1" s="3"/>
      <c r="E1" s="114" t="s">
        <v>519</v>
      </c>
      <c r="I1" s="3"/>
    </row>
    <row r="2" spans="1:9">
      <c r="A2" s="114" t="s">
        <v>530</v>
      </c>
      <c r="B2" s="114"/>
      <c r="C2" s="114"/>
      <c r="D2" s="118"/>
      <c r="E2" s="114"/>
    </row>
    <row r="3" spans="1:9" ht="15.75">
      <c r="A3" s="9" t="s">
        <v>551</v>
      </c>
      <c r="B3" s="9"/>
      <c r="C3" s="9"/>
    </row>
    <row r="4" spans="1:9">
      <c r="A4" s="195" t="s">
        <v>315</v>
      </c>
      <c r="B4" s="196" t="s">
        <v>389</v>
      </c>
      <c r="C4" s="196"/>
      <c r="D4" s="55" t="s">
        <v>392</v>
      </c>
    </row>
    <row r="5" spans="1:9" ht="15.75">
      <c r="A5" s="416" t="s">
        <v>409</v>
      </c>
      <c r="B5" s="417" t="s">
        <v>552</v>
      </c>
      <c r="C5" s="418" t="s">
        <v>553</v>
      </c>
      <c r="D5" s="419">
        <v>72.2</v>
      </c>
    </row>
    <row r="6" spans="1:9" ht="15.75">
      <c r="A6" s="420"/>
      <c r="B6" s="421"/>
      <c r="C6" s="422" t="s">
        <v>554</v>
      </c>
      <c r="D6" s="423">
        <v>68</v>
      </c>
    </row>
    <row r="7" spans="1:9" ht="15.75">
      <c r="A7" s="38"/>
      <c r="B7" s="38"/>
      <c r="C7" s="424" t="s">
        <v>555</v>
      </c>
      <c r="D7" s="425">
        <v>87.4</v>
      </c>
    </row>
    <row r="8" spans="1:9">
      <c r="A8" s="426"/>
      <c r="B8" s="426"/>
      <c r="C8" s="427" t="s">
        <v>556</v>
      </c>
      <c r="D8" s="428">
        <v>88.1</v>
      </c>
    </row>
    <row r="9" spans="1:9">
      <c r="A9" s="426"/>
      <c r="B9" s="426"/>
      <c r="C9" s="429" t="s">
        <v>557</v>
      </c>
      <c r="D9" s="430">
        <v>51.4</v>
      </c>
      <c r="E9" s="7" t="s">
        <v>475</v>
      </c>
    </row>
    <row r="10" spans="1:9" ht="15.75">
      <c r="A10" s="426"/>
      <c r="B10" s="426"/>
      <c r="C10" s="431" t="s">
        <v>558</v>
      </c>
      <c r="D10" s="432">
        <v>106.7</v>
      </c>
      <c r="E10" s="7" t="s">
        <v>475</v>
      </c>
    </row>
    <row r="11" spans="1:9">
      <c r="A11" s="379"/>
      <c r="B11" s="379"/>
      <c r="C11" s="431" t="s">
        <v>559</v>
      </c>
      <c r="D11" s="432">
        <v>65</v>
      </c>
      <c r="E11" s="7" t="s">
        <v>475</v>
      </c>
    </row>
    <row r="12" spans="1:9">
      <c r="A12" s="26" t="s">
        <v>542</v>
      </c>
      <c r="B12" s="130"/>
      <c r="C12" s="414"/>
      <c r="D12" s="415"/>
    </row>
    <row r="13" spans="1:9">
      <c r="A13" s="197" t="s">
        <v>560</v>
      </c>
      <c r="B13" s="130"/>
      <c r="C13" s="130"/>
      <c r="D13" s="130"/>
    </row>
    <row r="14" spans="1:9">
      <c r="A14" s="197" t="s">
        <v>561</v>
      </c>
      <c r="B14" s="130"/>
      <c r="C14" s="130"/>
      <c r="D14" s="130"/>
    </row>
    <row r="15" spans="1:9">
      <c r="A15" s="197" t="s">
        <v>562</v>
      </c>
      <c r="B15" s="130"/>
      <c r="C15" s="130"/>
      <c r="D15" s="130"/>
    </row>
    <row r="16" spans="1:9">
      <c r="A16" s="197" t="s">
        <v>563</v>
      </c>
      <c r="B16" s="130"/>
      <c r="C16" s="130"/>
      <c r="D16" s="130"/>
    </row>
    <row r="17" spans="1:5">
      <c r="A17" s="197" t="s">
        <v>564</v>
      </c>
      <c r="B17" s="130"/>
      <c r="C17" s="130"/>
      <c r="D17" s="130"/>
    </row>
    <row r="18" spans="1:5">
      <c r="A18" s="7" t="s">
        <v>550</v>
      </c>
      <c r="D18" s="130"/>
    </row>
    <row r="19" spans="1:5">
      <c r="A19" s="197"/>
      <c r="C19" s="130"/>
      <c r="D19" s="130"/>
    </row>
    <row r="20" spans="1:5">
      <c r="A20" s="7" t="s">
        <v>179</v>
      </c>
      <c r="B20" s="130"/>
      <c r="C20" s="130"/>
      <c r="D20" s="130"/>
    </row>
    <row r="21" spans="1:5">
      <c r="A21" s="31" t="s">
        <v>378</v>
      </c>
      <c r="B21" s="130"/>
      <c r="C21" s="130"/>
      <c r="D21" s="130"/>
    </row>
    <row r="22" spans="1:5">
      <c r="E22" s="53" t="s">
        <v>111</v>
      </c>
    </row>
    <row r="49" spans="5:15">
      <c r="E49"/>
      <c r="F49"/>
      <c r="G49"/>
      <c r="H49"/>
      <c r="I49"/>
      <c r="J49"/>
      <c r="K49"/>
      <c r="L49"/>
      <c r="M49"/>
      <c r="N49"/>
      <c r="O49"/>
    </row>
    <row r="50" spans="5:15">
      <c r="E50"/>
      <c r="F50"/>
      <c r="G50"/>
      <c r="H50"/>
      <c r="I50"/>
      <c r="J50"/>
      <c r="K50"/>
      <c r="L50"/>
      <c r="M50"/>
      <c r="N50"/>
      <c r="O50"/>
    </row>
    <row r="51" spans="5:15">
      <c r="E51"/>
      <c r="F51"/>
      <c r="G51"/>
      <c r="H51"/>
      <c r="I51"/>
      <c r="J51"/>
      <c r="K51"/>
      <c r="L51"/>
      <c r="M51"/>
      <c r="N51"/>
      <c r="O51"/>
    </row>
    <row r="52" spans="5:15">
      <c r="E52"/>
      <c r="F52"/>
      <c r="G52"/>
      <c r="H52"/>
      <c r="I52"/>
      <c r="J52"/>
      <c r="K52"/>
      <c r="L52"/>
      <c r="M52"/>
      <c r="N52"/>
      <c r="O52"/>
    </row>
    <row r="53" spans="5:15">
      <c r="E53"/>
      <c r="F53"/>
      <c r="G53"/>
      <c r="H53"/>
      <c r="I53"/>
      <c r="J53"/>
      <c r="K53"/>
      <c r="L53"/>
      <c r="M53"/>
      <c r="N53"/>
      <c r="O53"/>
    </row>
  </sheetData>
  <phoneticPr fontId="5"/>
  <hyperlinks>
    <hyperlink ref="E22" location="目次!A1" display="目次に戻る" xr:uid="{C529FDBC-B094-4750-BB17-A072727E6BA3}"/>
    <hyperlink ref="A21" r:id="rId1" xr:uid="{C1C506C8-851D-425B-874B-7B574BCBF84E}"/>
  </hyperlinks>
  <pageMargins left="0.70866141732283472" right="0.70866141732283472" top="0.74803149606299213" bottom="0.74803149606299213" header="0.31496062992125984" footer="0.31496062992125984"/>
  <pageSetup paperSize="9" scale="86" fitToHeight="0" orientation="portrait" verticalDpi="300" r:id="rId2"/>
  <colBreaks count="1" manualBreakCount="1">
    <brk id="14"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8BEFB-C343-4414-84CD-A4F16A16EEDD}">
  <sheetPr codeName="Sheet4">
    <tabColor theme="5" tint="0.59999389629810485"/>
    <pageSetUpPr fitToPage="1"/>
  </sheetPr>
  <dimension ref="A1:L34"/>
  <sheetViews>
    <sheetView showGridLines="0" view="pageBreakPreview" zoomScaleNormal="100" zoomScaleSheetLayoutView="100" workbookViewId="0"/>
  </sheetViews>
  <sheetFormatPr defaultColWidth="9" defaultRowHeight="14.25"/>
  <cols>
    <col min="1" max="1" width="12.875" style="7" customWidth="1"/>
    <col min="2" max="2" width="40.625" style="7" customWidth="1"/>
    <col min="3" max="3" width="17.25" style="7" customWidth="1"/>
    <col min="4" max="4" width="13" style="7" customWidth="1"/>
    <col min="5" max="7" width="9.875" style="7" customWidth="1"/>
    <col min="8" max="11" width="10.375" style="7" customWidth="1"/>
    <col min="12" max="16384" width="9" style="7"/>
  </cols>
  <sheetData>
    <row r="1" spans="1:6" ht="21">
      <c r="A1" s="112" t="s">
        <v>387</v>
      </c>
      <c r="B1" s="112"/>
      <c r="C1" s="3"/>
      <c r="D1" s="3"/>
      <c r="E1" s="114" t="s">
        <v>519</v>
      </c>
      <c r="F1" s="3"/>
    </row>
    <row r="2" spans="1:6">
      <c r="A2" s="114" t="s">
        <v>530</v>
      </c>
      <c r="B2" s="114"/>
      <c r="C2" s="118"/>
      <c r="D2" s="114"/>
      <c r="E2" s="56"/>
    </row>
    <row r="3" spans="1:6">
      <c r="A3" s="9" t="s">
        <v>565</v>
      </c>
      <c r="D3" s="73"/>
    </row>
    <row r="4" spans="1:6" ht="27.75" customHeight="1">
      <c r="A4" s="183" t="s">
        <v>168</v>
      </c>
      <c r="B4" s="558" t="s">
        <v>566</v>
      </c>
      <c r="C4" s="558"/>
      <c r="D4" s="73"/>
    </row>
    <row r="5" spans="1:6">
      <c r="A5" s="49" t="s">
        <v>315</v>
      </c>
      <c r="B5" s="333" t="s">
        <v>389</v>
      </c>
      <c r="C5" s="334" t="s">
        <v>536</v>
      </c>
      <c r="D5" s="73"/>
    </row>
    <row r="6" spans="1:6">
      <c r="A6" s="232" t="s">
        <v>303</v>
      </c>
      <c r="B6" s="36" t="s">
        <v>567</v>
      </c>
      <c r="C6" s="153">
        <v>56.4</v>
      </c>
      <c r="D6" s="73"/>
    </row>
    <row r="7" spans="1:6">
      <c r="A7" s="233"/>
      <c r="B7" s="36" t="s">
        <v>541</v>
      </c>
      <c r="C7" s="153">
        <v>19.2</v>
      </c>
      <c r="D7" s="73"/>
    </row>
    <row r="8" spans="1:6">
      <c r="A8" s="7" t="s">
        <v>543</v>
      </c>
      <c r="B8" s="5"/>
      <c r="C8" s="5"/>
      <c r="D8" s="73"/>
    </row>
    <row r="9" spans="1:6">
      <c r="A9" s="7" t="s">
        <v>568</v>
      </c>
      <c r="B9" s="73"/>
      <c r="C9" s="73"/>
      <c r="D9" s="73"/>
    </row>
    <row r="10" spans="1:6" ht="13.5" customHeight="1">
      <c r="A10" s="73"/>
      <c r="B10" s="73"/>
      <c r="C10"/>
      <c r="D10" s="73"/>
    </row>
    <row r="11" spans="1:6">
      <c r="A11" s="7" t="s">
        <v>179</v>
      </c>
    </row>
    <row r="12" spans="1:6">
      <c r="A12" s="31" t="s">
        <v>546</v>
      </c>
    </row>
    <row r="13" spans="1:6">
      <c r="E13" s="53" t="s">
        <v>111</v>
      </c>
    </row>
    <row r="30" spans="4:12">
      <c r="D30"/>
      <c r="E30"/>
      <c r="F30"/>
      <c r="G30"/>
      <c r="H30"/>
      <c r="I30"/>
      <c r="J30"/>
      <c r="K30"/>
      <c r="L30"/>
    </row>
    <row r="31" spans="4:12">
      <c r="D31"/>
      <c r="E31"/>
      <c r="F31"/>
      <c r="G31"/>
      <c r="H31"/>
      <c r="I31"/>
      <c r="J31"/>
      <c r="K31"/>
      <c r="L31"/>
    </row>
    <row r="32" spans="4:12">
      <c r="D32"/>
      <c r="E32"/>
      <c r="F32"/>
      <c r="G32"/>
      <c r="H32"/>
      <c r="I32"/>
      <c r="J32"/>
      <c r="K32"/>
      <c r="L32"/>
    </row>
    <row r="33" spans="4:12">
      <c r="D33"/>
      <c r="E33"/>
      <c r="F33"/>
      <c r="G33"/>
      <c r="H33"/>
      <c r="I33"/>
      <c r="J33"/>
      <c r="K33"/>
      <c r="L33"/>
    </row>
    <row r="34" spans="4:12">
      <c r="D34"/>
      <c r="E34"/>
      <c r="F34"/>
      <c r="G34"/>
      <c r="H34"/>
      <c r="I34"/>
      <c r="J34"/>
      <c r="K34"/>
      <c r="L34"/>
    </row>
  </sheetData>
  <mergeCells count="1">
    <mergeCell ref="B4:C4"/>
  </mergeCells>
  <phoneticPr fontId="5"/>
  <hyperlinks>
    <hyperlink ref="A12" r:id="rId1" xr:uid="{7AA48188-FAB3-47A9-B99A-E6ACD3585775}"/>
    <hyperlink ref="E13" location="目次!A1" display="目次に戻る" xr:uid="{D0C564B8-F835-4015-B8F2-CA1B11DFEF5F}"/>
  </hyperlinks>
  <pageMargins left="0.70866141732283472" right="0.70866141732283472" top="0.74803149606299213" bottom="0.74803149606299213" header="0.31496062992125984" footer="0.31496062992125984"/>
  <pageSetup paperSize="9" scale="84" fitToHeight="0" orientation="portrait" verticalDpi="300" r:id="rId2"/>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F77CD-F34E-46EE-B368-8F1182F25D93}">
  <sheetPr codeName="Sheet7">
    <tabColor theme="6" tint="-0.499984740745262"/>
    <pageSetUpPr fitToPage="1"/>
  </sheetPr>
  <dimension ref="A1:T29"/>
  <sheetViews>
    <sheetView showGridLines="0" view="pageBreakPreview" zoomScaleNormal="80" zoomScaleSheetLayoutView="100" workbookViewId="0"/>
  </sheetViews>
  <sheetFormatPr defaultColWidth="9" defaultRowHeight="14.25"/>
  <cols>
    <col min="1" max="1" width="3.875" style="7" customWidth="1"/>
    <col min="2" max="2" width="31.25" style="244" customWidth="1"/>
    <col min="3" max="3" width="61.375" style="1" customWidth="1"/>
    <col min="4" max="4" width="89.125" style="1" customWidth="1"/>
    <col min="5" max="5" width="9.625" style="1" customWidth="1"/>
    <col min="6" max="23" width="10.375" style="1" customWidth="1"/>
    <col min="24" max="16384" width="9" style="1"/>
  </cols>
  <sheetData>
    <row r="1" spans="1:20" ht="21">
      <c r="A1" s="234" t="s">
        <v>112</v>
      </c>
      <c r="B1" s="107"/>
      <c r="E1" s="235" t="s">
        <v>113</v>
      </c>
    </row>
    <row r="2" spans="1:20" ht="10.5" customHeight="1">
      <c r="A2" s="5"/>
      <c r="B2" s="4"/>
    </row>
    <row r="3" spans="1:20" ht="24.95" customHeight="1">
      <c r="A3" s="236" t="s">
        <v>114</v>
      </c>
      <c r="B3" s="237"/>
    </row>
    <row r="4" spans="1:20" ht="23.45" customHeight="1">
      <c r="A4" s="238" t="s">
        <v>115</v>
      </c>
      <c r="B4" s="238" t="s">
        <v>116</v>
      </c>
      <c r="C4" s="239" t="s">
        <v>117</v>
      </c>
      <c r="D4" s="240" t="s">
        <v>118</v>
      </c>
    </row>
    <row r="5" spans="1:20" ht="33.950000000000003" customHeight="1">
      <c r="A5" s="98">
        <f t="shared" ref="A5:A19" si="0">ROW()-4</f>
        <v>1</v>
      </c>
      <c r="B5" s="96" t="s">
        <v>119</v>
      </c>
      <c r="C5" s="48" t="s">
        <v>120</v>
      </c>
      <c r="D5" s="50" t="s">
        <v>121</v>
      </c>
      <c r="E5" s="138"/>
      <c r="F5" s="138"/>
      <c r="G5" s="138"/>
      <c r="H5" s="138"/>
      <c r="I5" s="138"/>
      <c r="J5" s="138"/>
      <c r="K5" s="138"/>
      <c r="L5" s="138"/>
      <c r="M5" s="138"/>
      <c r="N5" s="35"/>
      <c r="O5" s="35"/>
      <c r="P5" s="138"/>
      <c r="Q5" s="138"/>
      <c r="R5" s="138"/>
      <c r="S5" s="138"/>
      <c r="T5" s="138"/>
    </row>
    <row r="6" spans="1:20" ht="33.950000000000003" customHeight="1">
      <c r="A6" s="98">
        <f>ROW()-4</f>
        <v>2</v>
      </c>
      <c r="B6" s="96" t="s">
        <v>119</v>
      </c>
      <c r="C6" s="48" t="s">
        <v>122</v>
      </c>
      <c r="D6" s="50" t="s">
        <v>123</v>
      </c>
    </row>
    <row r="7" spans="1:20" ht="33.950000000000003" customHeight="1">
      <c r="A7" s="98">
        <f t="shared" si="0"/>
        <v>3</v>
      </c>
      <c r="B7" s="96" t="s">
        <v>119</v>
      </c>
      <c r="C7" s="48" t="s">
        <v>124</v>
      </c>
      <c r="D7" s="50" t="s">
        <v>125</v>
      </c>
      <c r="E7" s="138"/>
      <c r="F7" s="138"/>
      <c r="G7" s="138"/>
      <c r="H7" s="138"/>
      <c r="I7" s="138"/>
      <c r="J7" s="138"/>
      <c r="K7" s="138"/>
      <c r="L7" s="138"/>
      <c r="M7" s="138"/>
      <c r="N7" s="35"/>
      <c r="O7" s="35"/>
      <c r="P7" s="138"/>
      <c r="Q7" s="138"/>
      <c r="R7" s="138"/>
      <c r="S7" s="138"/>
      <c r="T7" s="138"/>
    </row>
    <row r="8" spans="1:20" ht="33.950000000000003" customHeight="1">
      <c r="A8" s="98">
        <f t="shared" si="0"/>
        <v>4</v>
      </c>
      <c r="B8" s="96" t="s">
        <v>119</v>
      </c>
      <c r="C8" s="48" t="s">
        <v>126</v>
      </c>
      <c r="D8" s="50" t="s">
        <v>127</v>
      </c>
      <c r="E8" s="138"/>
      <c r="F8" s="138"/>
      <c r="G8" s="138"/>
      <c r="H8" s="138"/>
      <c r="I8" s="138"/>
      <c r="J8" s="138"/>
      <c r="K8" s="138"/>
      <c r="L8" s="138"/>
      <c r="M8" s="138"/>
      <c r="N8" s="35"/>
      <c r="O8" s="35"/>
      <c r="P8" s="138"/>
      <c r="Q8" s="138"/>
      <c r="R8" s="138"/>
      <c r="S8" s="138"/>
      <c r="T8" s="138"/>
    </row>
    <row r="9" spans="1:20" ht="33.950000000000003" customHeight="1">
      <c r="A9" s="98">
        <f t="shared" si="0"/>
        <v>5</v>
      </c>
      <c r="B9" s="96" t="s">
        <v>119</v>
      </c>
      <c r="C9" s="242" t="s">
        <v>128</v>
      </c>
      <c r="D9" s="95" t="s">
        <v>129</v>
      </c>
      <c r="E9" s="138"/>
      <c r="F9" s="138"/>
      <c r="G9" s="138"/>
      <c r="H9" s="138"/>
      <c r="I9" s="138"/>
      <c r="J9" s="138"/>
      <c r="K9" s="138"/>
      <c r="L9" s="138"/>
      <c r="M9" s="138"/>
      <c r="N9" s="35"/>
      <c r="O9" s="35"/>
      <c r="P9" s="138"/>
      <c r="Q9" s="138"/>
      <c r="R9" s="138"/>
      <c r="S9" s="138"/>
      <c r="T9" s="138"/>
    </row>
    <row r="10" spans="1:20" ht="33.950000000000003" customHeight="1">
      <c r="A10" s="98">
        <f t="shared" si="0"/>
        <v>6</v>
      </c>
      <c r="B10" s="96" t="s">
        <v>119</v>
      </c>
      <c r="C10" s="48" t="s">
        <v>130</v>
      </c>
      <c r="D10" s="50" t="s">
        <v>131</v>
      </c>
      <c r="E10" s="138"/>
      <c r="F10" s="138"/>
      <c r="G10" s="138"/>
      <c r="H10" s="138"/>
      <c r="I10" s="138"/>
      <c r="J10" s="138"/>
      <c r="K10" s="138"/>
      <c r="L10" s="138"/>
      <c r="M10" s="138"/>
      <c r="N10" s="35"/>
      <c r="O10" s="35"/>
      <c r="P10" s="138"/>
      <c r="Q10" s="138"/>
      <c r="R10" s="138"/>
      <c r="S10" s="138"/>
      <c r="T10" s="138"/>
    </row>
    <row r="11" spans="1:20" ht="33.950000000000003" customHeight="1">
      <c r="A11" s="98">
        <f t="shared" si="0"/>
        <v>7</v>
      </c>
      <c r="B11" s="96" t="s">
        <v>119</v>
      </c>
      <c r="C11" s="34" t="s">
        <v>132</v>
      </c>
      <c r="D11" s="50" t="s">
        <v>133</v>
      </c>
    </row>
    <row r="12" spans="1:20" ht="33.950000000000003" customHeight="1">
      <c r="A12" s="98">
        <f t="shared" si="0"/>
        <v>8</v>
      </c>
      <c r="B12" s="96" t="s">
        <v>119</v>
      </c>
      <c r="C12" s="48" t="s">
        <v>134</v>
      </c>
      <c r="D12" s="50" t="s">
        <v>135</v>
      </c>
      <c r="E12" s="138"/>
      <c r="F12" s="138"/>
      <c r="G12" s="138"/>
      <c r="H12" s="138"/>
      <c r="I12" s="138"/>
      <c r="J12" s="138"/>
      <c r="K12" s="138"/>
      <c r="L12" s="138"/>
      <c r="M12" s="138"/>
      <c r="N12" s="35"/>
      <c r="O12" s="35"/>
      <c r="P12" s="138"/>
      <c r="Q12" s="138"/>
      <c r="R12" s="138"/>
      <c r="S12" s="138"/>
      <c r="T12" s="138"/>
    </row>
    <row r="13" spans="1:20" ht="33.950000000000003" customHeight="1">
      <c r="A13" s="98">
        <f t="shared" si="0"/>
        <v>9</v>
      </c>
      <c r="B13" s="96" t="s">
        <v>119</v>
      </c>
      <c r="C13" s="243" t="s">
        <v>136</v>
      </c>
      <c r="D13" s="50" t="s">
        <v>135</v>
      </c>
      <c r="E13" s="138"/>
      <c r="F13" s="138"/>
      <c r="G13" s="138"/>
      <c r="H13" s="138"/>
      <c r="I13" s="138"/>
      <c r="J13" s="138"/>
      <c r="K13" s="138"/>
      <c r="L13" s="138"/>
      <c r="M13" s="138"/>
      <c r="N13" s="35"/>
      <c r="O13" s="35"/>
      <c r="P13" s="138"/>
      <c r="Q13" s="138"/>
      <c r="R13" s="138"/>
      <c r="S13" s="138"/>
      <c r="T13" s="138"/>
    </row>
    <row r="14" spans="1:20" ht="54.75" customHeight="1">
      <c r="A14" s="98">
        <f t="shared" si="0"/>
        <v>10</v>
      </c>
      <c r="B14" s="96" t="s">
        <v>119</v>
      </c>
      <c r="C14" s="34" t="s">
        <v>137</v>
      </c>
      <c r="D14" s="50" t="s">
        <v>138</v>
      </c>
      <c r="E14" s="138"/>
      <c r="F14" s="138"/>
      <c r="G14" s="138"/>
      <c r="H14" s="138"/>
      <c r="I14" s="138"/>
      <c r="J14" s="138"/>
      <c r="K14" s="138"/>
      <c r="L14" s="138"/>
      <c r="M14" s="138"/>
      <c r="N14" s="35"/>
      <c r="O14" s="35"/>
      <c r="P14" s="138"/>
      <c r="Q14" s="138"/>
      <c r="R14" s="138"/>
      <c r="S14" s="138"/>
      <c r="T14" s="138"/>
    </row>
    <row r="15" spans="1:20" ht="29.45" customHeight="1">
      <c r="A15" s="98">
        <f t="shared" si="0"/>
        <v>11</v>
      </c>
      <c r="B15" s="96" t="s">
        <v>119</v>
      </c>
      <c r="C15" s="243" t="s">
        <v>139</v>
      </c>
      <c r="D15" s="50" t="s">
        <v>140</v>
      </c>
      <c r="E15" s="138"/>
      <c r="F15" s="138"/>
      <c r="G15" s="138"/>
      <c r="H15" s="138"/>
      <c r="I15" s="138"/>
      <c r="J15" s="138"/>
      <c r="K15" s="138"/>
      <c r="L15" s="138"/>
      <c r="M15" s="138"/>
      <c r="N15" s="35"/>
      <c r="O15" s="35"/>
      <c r="P15" s="138"/>
      <c r="Q15" s="138"/>
      <c r="R15" s="138"/>
      <c r="S15" s="138"/>
      <c r="T15" s="138"/>
    </row>
    <row r="16" spans="1:20" ht="33.950000000000003" customHeight="1">
      <c r="A16" s="98">
        <f t="shared" si="0"/>
        <v>12</v>
      </c>
      <c r="B16" s="96" t="s">
        <v>119</v>
      </c>
      <c r="C16" s="34" t="s">
        <v>141</v>
      </c>
      <c r="D16" s="50" t="s">
        <v>142</v>
      </c>
      <c r="E16" s="138"/>
      <c r="F16" s="138"/>
      <c r="G16" s="138"/>
      <c r="H16" s="138"/>
      <c r="I16" s="138"/>
      <c r="J16" s="138"/>
      <c r="K16" s="138"/>
      <c r="L16" s="138"/>
      <c r="M16" s="138"/>
      <c r="N16" s="35"/>
      <c r="O16" s="35"/>
      <c r="P16" s="138"/>
      <c r="Q16" s="138"/>
      <c r="R16" s="138"/>
      <c r="S16" s="138"/>
      <c r="T16" s="138"/>
    </row>
    <row r="17" spans="1:5" ht="33.950000000000003" customHeight="1">
      <c r="A17" s="98">
        <f t="shared" si="0"/>
        <v>13</v>
      </c>
      <c r="B17" s="96" t="s">
        <v>119</v>
      </c>
      <c r="C17" s="34" t="s">
        <v>143</v>
      </c>
      <c r="D17" s="50" t="s">
        <v>144</v>
      </c>
    </row>
    <row r="18" spans="1:5" ht="33.950000000000003" customHeight="1">
      <c r="A18" s="98">
        <f t="shared" si="0"/>
        <v>14</v>
      </c>
      <c r="B18" s="96" t="s">
        <v>119</v>
      </c>
      <c r="C18" s="34" t="s">
        <v>145</v>
      </c>
      <c r="D18" s="50" t="s">
        <v>146</v>
      </c>
    </row>
    <row r="19" spans="1:5" ht="35.1" customHeight="1">
      <c r="A19" s="98">
        <f t="shared" si="0"/>
        <v>15</v>
      </c>
      <c r="B19" s="96" t="s">
        <v>119</v>
      </c>
      <c r="C19" s="11" t="s">
        <v>147</v>
      </c>
      <c r="D19" s="95" t="s">
        <v>148</v>
      </c>
    </row>
    <row r="20" spans="1:5">
      <c r="A20" s="78"/>
      <c r="E20" s="241" t="s">
        <v>111</v>
      </c>
    </row>
    <row r="21" spans="1:5" ht="21.95" customHeight="1">
      <c r="A21" s="78"/>
    </row>
    <row r="22" spans="1:5">
      <c r="A22" s="78"/>
    </row>
    <row r="23" spans="1:5">
      <c r="A23" s="78"/>
    </row>
    <row r="24" spans="1:5">
      <c r="A24" s="78"/>
    </row>
    <row r="25" spans="1:5">
      <c r="A25" s="78"/>
    </row>
    <row r="26" spans="1:5">
      <c r="A26" s="78"/>
    </row>
    <row r="27" spans="1:5">
      <c r="A27" s="78"/>
    </row>
    <row r="28" spans="1:5">
      <c r="A28" s="5"/>
    </row>
    <row r="29" spans="1:5">
      <c r="A29" s="5"/>
    </row>
  </sheetData>
  <phoneticPr fontId="5"/>
  <hyperlinks>
    <hyperlink ref="D5" r:id="rId1" xr:uid="{80047147-7749-47A7-A874-7B1D02ADD5FB}"/>
    <hyperlink ref="D17" r:id="rId2" xr:uid="{03A7B3B2-E632-4FCA-9F60-57C7C1FE2B42}"/>
    <hyperlink ref="D18" r:id="rId3" xr:uid="{325AB22F-9ECD-4C21-816F-B31F9271EB95}"/>
    <hyperlink ref="D8" r:id="rId4" xr:uid="{CE109032-A16D-4406-9AC7-8DC852FAD544}"/>
    <hyperlink ref="D10" r:id="rId5" xr:uid="{F556C6EA-840E-4630-A376-3576431B27F7}"/>
    <hyperlink ref="D12" r:id="rId6" xr:uid="{C6770301-DAA6-4576-8694-70A7C07FCE93}"/>
    <hyperlink ref="D14" r:id="rId7" xr:uid="{2CA4409A-6EC5-44D9-925E-393E08C493A5}"/>
    <hyperlink ref="D16" r:id="rId8" xr:uid="{8101F185-8FA0-43CA-80AF-1378C767CE58}"/>
    <hyperlink ref="D7" r:id="rId9" xr:uid="{3DED8FEC-8996-4A7B-A948-970C512E71DF}"/>
    <hyperlink ref="D13" r:id="rId10" xr:uid="{3CCC29C9-107B-499B-97E4-C543488C5841}"/>
    <hyperlink ref="D19" r:id="rId11" xr:uid="{B59EC9F8-7039-49B5-860A-1DE72C4FF2D5}"/>
    <hyperlink ref="E20" location="目次!A1" display="目次に戻る" xr:uid="{F81622DB-E0FE-4FB3-860B-C7EEC81CA0F7}"/>
    <hyperlink ref="D6" r:id="rId12" xr:uid="{47122992-1E3A-4FFB-AA58-0E8C35ADD4B1}"/>
    <hyperlink ref="D9" r:id="rId13" xr:uid="{B1452028-F2DA-4AE4-A71E-B4DDD4BC6C22}"/>
    <hyperlink ref="D11" r:id="rId14" xr:uid="{0CB6C38E-4524-42E7-B2D7-90624171B906}"/>
  </hyperlinks>
  <pageMargins left="0.70866141732283472" right="0.70866141732283472" top="0.74803149606299213" bottom="0.74803149606299213" header="0.31496062992125984" footer="0.31496062992125984"/>
  <pageSetup paperSize="9" scale="40" fitToHeight="0" orientation="portrait" horizontalDpi="300" verticalDpi="300" r:id="rId1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27AF7-AAFF-44F4-9BF6-1E6BFBF5D8EF}">
  <sheetPr codeName="Sheet5">
    <tabColor theme="5" tint="0.59999389629810485"/>
    <pageSetUpPr fitToPage="1"/>
  </sheetPr>
  <dimension ref="A1:N40"/>
  <sheetViews>
    <sheetView showGridLines="0" view="pageBreakPreview" zoomScaleNormal="100" zoomScaleSheetLayoutView="100" workbookViewId="0"/>
  </sheetViews>
  <sheetFormatPr defaultColWidth="9" defaultRowHeight="14.25"/>
  <cols>
    <col min="1" max="1" width="31.875" style="7" customWidth="1"/>
    <col min="2" max="2" width="23.625" style="7" customWidth="1"/>
    <col min="3" max="3" width="14.125" style="7" customWidth="1"/>
    <col min="4" max="5" width="9.875" style="7" customWidth="1"/>
    <col min="6" max="6" width="11" style="7" customWidth="1"/>
    <col min="7" max="9" width="9.875" style="7" customWidth="1"/>
    <col min="10" max="13" width="10.375" style="7" customWidth="1"/>
    <col min="14" max="16384" width="9" style="7"/>
  </cols>
  <sheetData>
    <row r="1" spans="1:4" ht="21">
      <c r="A1" s="112" t="s">
        <v>387</v>
      </c>
      <c r="B1" s="28"/>
      <c r="C1" s="3"/>
      <c r="D1" s="114" t="s">
        <v>519</v>
      </c>
    </row>
    <row r="2" spans="1:4">
      <c r="A2" s="117" t="s">
        <v>569</v>
      </c>
      <c r="B2" s="114"/>
      <c r="C2" s="118"/>
      <c r="D2" s="114"/>
    </row>
    <row r="3" spans="1:4">
      <c r="A3" s="9" t="s">
        <v>570</v>
      </c>
      <c r="B3" s="9"/>
    </row>
    <row r="4" spans="1:4">
      <c r="A4" s="76" t="s">
        <v>315</v>
      </c>
      <c r="B4" s="59" t="s">
        <v>389</v>
      </c>
      <c r="C4" s="55" t="s">
        <v>392</v>
      </c>
    </row>
    <row r="5" spans="1:4" ht="22.5" customHeight="1">
      <c r="A5" s="559" t="s">
        <v>571</v>
      </c>
      <c r="B5" s="75" t="s">
        <v>572</v>
      </c>
      <c r="C5" s="433">
        <v>344952</v>
      </c>
    </row>
    <row r="6" spans="1:4" ht="22.5" customHeight="1">
      <c r="A6" s="492"/>
      <c r="B6" s="75" t="s">
        <v>573</v>
      </c>
      <c r="C6" s="40">
        <v>24.6</v>
      </c>
    </row>
    <row r="7" spans="1:4">
      <c r="A7" s="560" t="s">
        <v>574</v>
      </c>
      <c r="B7" s="561"/>
      <c r="C7" s="561"/>
    </row>
    <row r="8" spans="1:4">
      <c r="A8" s="26"/>
      <c r="B8" s="26"/>
      <c r="C8" s="26"/>
    </row>
    <row r="9" spans="1:4">
      <c r="D9" s="53" t="s">
        <v>111</v>
      </c>
    </row>
    <row r="14" spans="1:4" ht="14.45" customHeight="1"/>
    <row r="19" ht="14.45" customHeight="1"/>
    <row r="28" ht="14.45" customHeight="1"/>
    <row r="30" ht="14.45" customHeight="1"/>
    <row r="34" spans="4:14" ht="14.45" customHeight="1"/>
    <row r="36" spans="4:14">
      <c r="D36"/>
      <c r="E36"/>
      <c r="F36"/>
      <c r="G36"/>
      <c r="H36"/>
      <c r="I36"/>
      <c r="J36"/>
      <c r="K36"/>
      <c r="L36"/>
      <c r="M36"/>
      <c r="N36"/>
    </row>
    <row r="37" spans="4:14">
      <c r="D37"/>
      <c r="E37"/>
      <c r="F37"/>
      <c r="G37"/>
      <c r="H37"/>
      <c r="I37"/>
      <c r="J37"/>
      <c r="K37"/>
      <c r="L37"/>
      <c r="M37"/>
      <c r="N37"/>
    </row>
    <row r="38" spans="4:14">
      <c r="D38"/>
      <c r="E38"/>
      <c r="F38"/>
      <c r="G38"/>
      <c r="H38"/>
      <c r="I38"/>
      <c r="J38"/>
      <c r="K38"/>
      <c r="L38"/>
      <c r="M38"/>
      <c r="N38"/>
    </row>
    <row r="39" spans="4:14">
      <c r="D39"/>
      <c r="E39"/>
      <c r="F39"/>
      <c r="G39"/>
      <c r="H39"/>
      <c r="I39"/>
      <c r="J39"/>
      <c r="K39"/>
      <c r="L39"/>
      <c r="M39"/>
      <c r="N39"/>
    </row>
    <row r="40" spans="4:14">
      <c r="D40"/>
      <c r="E40"/>
      <c r="F40"/>
      <c r="G40"/>
      <c r="H40"/>
      <c r="I40"/>
      <c r="J40"/>
      <c r="K40"/>
      <c r="L40"/>
      <c r="M40"/>
      <c r="N40"/>
    </row>
  </sheetData>
  <mergeCells count="2">
    <mergeCell ref="A5:A6"/>
    <mergeCell ref="A7:C7"/>
  </mergeCells>
  <phoneticPr fontId="5"/>
  <hyperlinks>
    <hyperlink ref="D9" location="目次!A1" display="目次に戻る" xr:uid="{22A2B1FB-ECF0-46E6-9F03-AFDC9094528C}"/>
  </hyperlinks>
  <pageMargins left="0.70866141732283472" right="0.70866141732283472" top="0.74803149606299213" bottom="0.74803149606299213" header="0.31496062992125984" footer="0.31496062992125984"/>
  <pageSetup paperSize="9" scale="99" fitToHeight="0" orientation="portrait" verticalDpi="300" r:id="rId1"/>
  <colBreaks count="1" manualBreakCount="1">
    <brk id="13"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A73D0-A416-3141-BBFA-CAE341448AE8}">
  <sheetPr codeName="Sheet30">
    <tabColor theme="5" tint="0.59999389629810485"/>
    <pageSetUpPr fitToPage="1"/>
  </sheetPr>
  <dimension ref="A1:Q27"/>
  <sheetViews>
    <sheetView showGridLines="0" view="pageBreakPreview" zoomScaleNormal="100" zoomScaleSheetLayoutView="100" workbookViewId="0"/>
  </sheetViews>
  <sheetFormatPr defaultColWidth="9" defaultRowHeight="14.25"/>
  <cols>
    <col min="1" max="1" width="19.25" style="7" customWidth="1"/>
    <col min="2" max="2" width="26.125" style="7" customWidth="1"/>
    <col min="3" max="7" width="10.875" style="7" customWidth="1"/>
    <col min="8" max="8" width="9.875" style="7" customWidth="1"/>
    <col min="9" max="9" width="11" style="7" customWidth="1"/>
    <col min="10" max="12" width="9.875" style="7" customWidth="1"/>
    <col min="13" max="16" width="10.375" style="7" customWidth="1"/>
    <col min="17" max="16384" width="9" style="7"/>
  </cols>
  <sheetData>
    <row r="1" spans="1:8" ht="21">
      <c r="A1" s="112" t="s">
        <v>387</v>
      </c>
      <c r="B1" s="28"/>
      <c r="C1" s="3"/>
      <c r="D1" s="3"/>
      <c r="E1" s="3"/>
      <c r="F1" s="3"/>
      <c r="G1" s="3"/>
      <c r="H1" s="114" t="s">
        <v>519</v>
      </c>
    </row>
    <row r="2" spans="1:8">
      <c r="A2" s="117" t="s">
        <v>381</v>
      </c>
      <c r="B2" s="114"/>
      <c r="C2" s="118"/>
      <c r="D2" s="118"/>
      <c r="E2" s="118"/>
      <c r="F2" s="118"/>
      <c r="G2" s="118"/>
      <c r="H2" s="114"/>
    </row>
    <row r="3" spans="1:8">
      <c r="A3" s="9" t="s">
        <v>575</v>
      </c>
      <c r="B3" s="9"/>
    </row>
    <row r="4" spans="1:8">
      <c r="A4" s="202" t="s">
        <v>209</v>
      </c>
      <c r="B4" s="202" t="s">
        <v>389</v>
      </c>
      <c r="C4" s="55" t="s">
        <v>390</v>
      </c>
      <c r="D4" s="55" t="s">
        <v>326</v>
      </c>
      <c r="E4" s="55" t="s">
        <v>327</v>
      </c>
      <c r="F4" s="55" t="s">
        <v>391</v>
      </c>
      <c r="G4" s="55" t="s">
        <v>392</v>
      </c>
    </row>
    <row r="5" spans="1:8">
      <c r="A5" s="44" t="s">
        <v>279</v>
      </c>
      <c r="B5" s="44" t="s">
        <v>576</v>
      </c>
      <c r="C5" s="434">
        <v>0.87</v>
      </c>
      <c r="D5" s="434">
        <v>1.03</v>
      </c>
      <c r="E5" s="434">
        <v>1.04</v>
      </c>
      <c r="F5" s="434">
        <v>0.86</v>
      </c>
      <c r="G5" s="434">
        <v>0.8</v>
      </c>
      <c r="H5" s="7" t="s">
        <v>475</v>
      </c>
    </row>
    <row r="6" spans="1:8">
      <c r="A6" s="204" t="s">
        <v>577</v>
      </c>
      <c r="B6" s="204"/>
      <c r="C6" s="205"/>
      <c r="D6" s="205"/>
      <c r="E6" s="205"/>
      <c r="F6" s="205"/>
      <c r="G6" s="205"/>
    </row>
    <row r="7" spans="1:8">
      <c r="A7" s="7" t="s">
        <v>506</v>
      </c>
      <c r="G7" s="205"/>
    </row>
    <row r="8" spans="1:8">
      <c r="A8" s="204"/>
      <c r="B8" s="204"/>
      <c r="C8" s="205"/>
      <c r="D8" s="205"/>
      <c r="E8" s="205"/>
      <c r="F8" s="205"/>
      <c r="G8" s="205"/>
    </row>
    <row r="9" spans="1:8">
      <c r="A9" s="97" t="s">
        <v>452</v>
      </c>
    </row>
    <row r="10" spans="1:8">
      <c r="A10" s="137" t="s">
        <v>382</v>
      </c>
    </row>
    <row r="11" spans="1:8">
      <c r="F11" s="205"/>
      <c r="G11" s="205"/>
      <c r="H11" s="53" t="s">
        <v>111</v>
      </c>
    </row>
    <row r="15" spans="1:8" ht="14.45" customHeight="1"/>
    <row r="17" spans="8:17" ht="14.45" customHeight="1"/>
    <row r="21" spans="8:17" ht="14.45" customHeight="1"/>
    <row r="23" spans="8:17">
      <c r="H23"/>
      <c r="I23"/>
      <c r="J23"/>
      <c r="K23"/>
      <c r="L23"/>
      <c r="M23"/>
      <c r="N23"/>
      <c r="O23"/>
      <c r="P23"/>
      <c r="Q23"/>
    </row>
    <row r="24" spans="8:17">
      <c r="H24"/>
      <c r="I24"/>
      <c r="J24"/>
      <c r="K24"/>
      <c r="L24"/>
      <c r="M24"/>
      <c r="N24"/>
      <c r="O24"/>
      <c r="P24"/>
      <c r="Q24"/>
    </row>
    <row r="25" spans="8:17">
      <c r="H25"/>
      <c r="I25"/>
      <c r="J25"/>
      <c r="K25"/>
      <c r="L25"/>
      <c r="M25"/>
      <c r="N25"/>
      <c r="O25"/>
      <c r="P25"/>
      <c r="Q25"/>
    </row>
    <row r="26" spans="8:17">
      <c r="H26"/>
      <c r="I26"/>
      <c r="J26"/>
      <c r="K26"/>
      <c r="L26"/>
      <c r="M26"/>
      <c r="N26"/>
      <c r="O26"/>
      <c r="P26"/>
      <c r="Q26"/>
    </row>
    <row r="27" spans="8:17">
      <c r="H27"/>
      <c r="I27"/>
      <c r="J27"/>
      <c r="K27"/>
      <c r="L27"/>
      <c r="M27"/>
      <c r="N27"/>
      <c r="O27"/>
      <c r="P27"/>
      <c r="Q27"/>
    </row>
  </sheetData>
  <phoneticPr fontId="5"/>
  <hyperlinks>
    <hyperlink ref="A10" r:id="rId1" xr:uid="{674BE529-EC7A-4DB5-B515-089AA0776A71}"/>
    <hyperlink ref="H11" location="目次!A1" display="目次に戻る" xr:uid="{1C52671E-D55F-49D5-A797-F85E5CCE2B2C}"/>
  </hyperlinks>
  <pageMargins left="0.70866141732283472" right="0.70866141732283472" top="0.74803149606299213" bottom="0.74803149606299213" header="0.31496062992125984" footer="0.31496062992125984"/>
  <pageSetup paperSize="9" scale="71" fitToHeight="0" orientation="portrait" verticalDpi="300" r:id="rId2"/>
  <colBreaks count="1" manualBreakCount="1">
    <brk id="15"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8C61D-D67B-4E72-866F-853F2FA4474C}">
  <sheetPr codeName="Sheet6">
    <tabColor theme="5" tint="0.59999389629810485"/>
    <pageSetUpPr fitToPage="1"/>
  </sheetPr>
  <dimension ref="A1:P25"/>
  <sheetViews>
    <sheetView showGridLines="0" view="pageBreakPreview" zoomScaleNormal="100" zoomScaleSheetLayoutView="100" workbookViewId="0"/>
  </sheetViews>
  <sheetFormatPr defaultColWidth="9" defaultRowHeight="14.25"/>
  <cols>
    <col min="1" max="2" width="24.875" style="7" customWidth="1"/>
    <col min="3" max="6" width="12.625" style="7" customWidth="1"/>
    <col min="7" max="7" width="9.875" style="7" customWidth="1"/>
    <col min="8" max="8" width="11" style="7" customWidth="1"/>
    <col min="9" max="11" width="9.875" style="7" customWidth="1"/>
    <col min="12" max="15" width="10.375" style="7" customWidth="1"/>
    <col min="16" max="16384" width="9" style="7"/>
  </cols>
  <sheetData>
    <row r="1" spans="1:7" ht="21">
      <c r="A1" s="112" t="s">
        <v>387</v>
      </c>
      <c r="B1" s="28"/>
      <c r="C1" s="3"/>
      <c r="D1" s="3"/>
      <c r="E1" s="3"/>
      <c r="F1" s="3"/>
      <c r="G1" s="114" t="s">
        <v>519</v>
      </c>
    </row>
    <row r="2" spans="1:7">
      <c r="A2" s="117" t="s">
        <v>381</v>
      </c>
      <c r="B2" s="114"/>
      <c r="C2" s="118"/>
      <c r="D2" s="118"/>
      <c r="E2" s="118"/>
      <c r="F2" s="118"/>
      <c r="G2" s="114"/>
    </row>
    <row r="3" spans="1:7">
      <c r="A3" s="9" t="s">
        <v>578</v>
      </c>
      <c r="B3" s="9"/>
    </row>
    <row r="4" spans="1:7">
      <c r="A4" s="202" t="s">
        <v>209</v>
      </c>
      <c r="B4" s="202" t="s">
        <v>389</v>
      </c>
      <c r="C4" s="68" t="s">
        <v>533</v>
      </c>
      <c r="D4" s="68" t="s">
        <v>534</v>
      </c>
      <c r="E4" s="162" t="s">
        <v>535</v>
      </c>
      <c r="F4" s="162" t="s">
        <v>536</v>
      </c>
    </row>
    <row r="5" spans="1:7">
      <c r="A5" s="44" t="s">
        <v>279</v>
      </c>
      <c r="B5" s="44" t="s">
        <v>579</v>
      </c>
      <c r="C5" s="231">
        <v>94.5</v>
      </c>
      <c r="D5" s="231">
        <v>98</v>
      </c>
      <c r="E5" s="231">
        <v>97</v>
      </c>
      <c r="F5" s="231">
        <v>96.5</v>
      </c>
    </row>
    <row r="6" spans="1:7">
      <c r="A6" s="204"/>
      <c r="B6" s="204"/>
      <c r="C6" s="205"/>
      <c r="D6" s="205"/>
      <c r="E6" s="205"/>
      <c r="F6" s="205"/>
    </row>
    <row r="7" spans="1:7">
      <c r="A7" s="97" t="s">
        <v>452</v>
      </c>
    </row>
    <row r="8" spans="1:7">
      <c r="A8" s="137" t="s">
        <v>382</v>
      </c>
    </row>
    <row r="9" spans="1:7">
      <c r="F9" s="205"/>
      <c r="G9" s="53" t="s">
        <v>111</v>
      </c>
    </row>
    <row r="13" spans="1:7" ht="14.45" customHeight="1"/>
    <row r="15" spans="1:7" ht="14.45" customHeight="1"/>
    <row r="19" spans="7:16" ht="14.45" customHeight="1"/>
    <row r="21" spans="7:16">
      <c r="G21"/>
      <c r="H21"/>
      <c r="I21"/>
      <c r="J21"/>
      <c r="K21"/>
      <c r="L21"/>
      <c r="M21"/>
      <c r="N21"/>
      <c r="O21"/>
      <c r="P21"/>
    </row>
    <row r="22" spans="7:16">
      <c r="G22"/>
      <c r="H22"/>
      <c r="I22"/>
      <c r="J22"/>
      <c r="K22"/>
      <c r="L22"/>
      <c r="M22"/>
      <c r="N22"/>
      <c r="O22"/>
      <c r="P22"/>
    </row>
    <row r="23" spans="7:16">
      <c r="G23"/>
      <c r="H23"/>
      <c r="I23"/>
      <c r="J23"/>
      <c r="K23"/>
      <c r="L23"/>
      <c r="M23"/>
      <c r="N23"/>
      <c r="O23"/>
      <c r="P23"/>
    </row>
    <row r="24" spans="7:16">
      <c r="G24"/>
      <c r="H24"/>
      <c r="I24"/>
      <c r="J24"/>
      <c r="K24"/>
      <c r="L24"/>
      <c r="M24"/>
      <c r="N24"/>
      <c r="O24"/>
      <c r="P24"/>
    </row>
    <row r="25" spans="7:16">
      <c r="G25"/>
      <c r="H25"/>
      <c r="I25"/>
      <c r="J25"/>
      <c r="K25"/>
      <c r="L25"/>
      <c r="M25"/>
      <c r="N25"/>
      <c r="O25"/>
      <c r="P25"/>
    </row>
  </sheetData>
  <phoneticPr fontId="5"/>
  <hyperlinks>
    <hyperlink ref="A8" r:id="rId1" xr:uid="{18CF0960-BF28-4C59-908D-8717889705B2}"/>
    <hyperlink ref="G9" location="目次!A1" display="目次に戻る" xr:uid="{567E7B04-87E5-4894-B878-531D11471CA7}"/>
  </hyperlinks>
  <pageMargins left="0.70866141732283472" right="0.70866141732283472" top="0.74803149606299213" bottom="0.74803149606299213" header="0.31496062992125984" footer="0.31496062992125984"/>
  <pageSetup paperSize="9" scale="71" fitToHeight="0" orientation="portrait" verticalDpi="300" r:id="rId2"/>
  <colBreaks count="1" manualBreakCount="1">
    <brk id="15"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8D6DC-F2E1-4E08-955B-2A247C055FD2}">
  <sheetPr codeName="Sheet31">
    <tabColor theme="5" tint="0.59999389629810485"/>
  </sheetPr>
  <dimension ref="A1:Q18"/>
  <sheetViews>
    <sheetView showGridLines="0" view="pageBreakPreview" zoomScaleNormal="100" zoomScaleSheetLayoutView="100" workbookViewId="0"/>
  </sheetViews>
  <sheetFormatPr defaultColWidth="9" defaultRowHeight="14.25"/>
  <cols>
    <col min="1" max="1" width="12.875" style="7" customWidth="1"/>
    <col min="2" max="2" width="16.875" style="7" customWidth="1"/>
    <col min="3" max="4" width="14.375" style="7" customWidth="1"/>
    <col min="5" max="5" width="9.875" style="7" customWidth="1"/>
    <col min="6" max="6" width="11" style="7" customWidth="1"/>
    <col min="7" max="9" width="9.875" style="7" customWidth="1"/>
    <col min="10" max="13" width="10.375" style="7" customWidth="1"/>
    <col min="14" max="16384" width="9" style="7"/>
  </cols>
  <sheetData>
    <row r="1" spans="1:17" ht="21">
      <c r="A1" s="112" t="s">
        <v>387</v>
      </c>
      <c r="B1" s="28"/>
      <c r="C1" s="3"/>
      <c r="D1" s="3"/>
      <c r="E1" s="3"/>
      <c r="F1" s="3"/>
      <c r="G1" s="3"/>
      <c r="H1" s="3"/>
    </row>
    <row r="2" spans="1:17">
      <c r="A2" s="114" t="s">
        <v>357</v>
      </c>
      <c r="B2" s="114"/>
      <c r="C2" s="118"/>
      <c r="D2" s="118"/>
      <c r="E2" s="114"/>
      <c r="F2" s="114"/>
      <c r="G2" s="56"/>
      <c r="H2" s="56"/>
    </row>
    <row r="3" spans="1:17" ht="15.75">
      <c r="A3" s="6" t="s">
        <v>580</v>
      </c>
      <c r="B3" s="6"/>
    </row>
    <row r="4" spans="1:17">
      <c r="A4" s="6"/>
      <c r="B4" s="6"/>
    </row>
    <row r="5" spans="1:17" ht="15.75">
      <c r="A5" s="181" t="s">
        <v>322</v>
      </c>
      <c r="B5" s="177" t="s">
        <v>581</v>
      </c>
      <c r="C5" s="27"/>
      <c r="D5" s="99"/>
      <c r="E5" s="99"/>
      <c r="F5" s="99"/>
      <c r="G5" s="100"/>
    </row>
    <row r="6" spans="1:17">
      <c r="A6" s="6"/>
      <c r="B6" s="6"/>
    </row>
    <row r="7" spans="1:17">
      <c r="A7" s="184" t="s">
        <v>315</v>
      </c>
      <c r="B7" s="185"/>
      <c r="C7" s="55" t="s">
        <v>324</v>
      </c>
      <c r="D7" s="55" t="s">
        <v>325</v>
      </c>
    </row>
    <row r="8" spans="1:17">
      <c r="A8" s="186"/>
      <c r="B8" s="187"/>
      <c r="C8" s="55" t="s">
        <v>326</v>
      </c>
      <c r="D8" s="55" t="s">
        <v>327</v>
      </c>
    </row>
    <row r="9" spans="1:17">
      <c r="A9" s="102" t="s">
        <v>328</v>
      </c>
      <c r="B9" s="101"/>
      <c r="C9" s="190">
        <v>0.66700000000000004</v>
      </c>
      <c r="D9" s="188">
        <v>0.68799999999999994</v>
      </c>
      <c r="G9" s="17"/>
      <c r="N9" s="5"/>
      <c r="O9" s="5"/>
      <c r="P9" s="5"/>
      <c r="Q9" s="5"/>
    </row>
    <row r="10" spans="1:17">
      <c r="A10" s="103" t="s">
        <v>329</v>
      </c>
      <c r="B10" s="49" t="s">
        <v>330</v>
      </c>
      <c r="C10" s="191">
        <v>1</v>
      </c>
      <c r="D10" s="191">
        <v>1</v>
      </c>
      <c r="E10" s="14"/>
      <c r="G10" s="13"/>
      <c r="N10" s="13"/>
      <c r="O10" s="13"/>
      <c r="P10" s="13"/>
      <c r="Q10" s="13"/>
    </row>
    <row r="11" spans="1:17">
      <c r="A11" s="104"/>
      <c r="B11" s="101" t="s">
        <v>331</v>
      </c>
      <c r="C11" s="190">
        <v>0.64900000000000002</v>
      </c>
      <c r="D11" s="188">
        <v>0.68600000000000005</v>
      </c>
      <c r="E11" s="14"/>
      <c r="G11" s="13"/>
      <c r="N11" s="13"/>
      <c r="O11" s="13"/>
      <c r="P11" s="13"/>
      <c r="Q11" s="13"/>
    </row>
    <row r="12" spans="1:17">
      <c r="A12" s="104"/>
      <c r="B12" s="101" t="s">
        <v>332</v>
      </c>
      <c r="C12" s="191">
        <v>0.69199999999999995</v>
      </c>
      <c r="D12" s="188">
        <v>0.69199999999999995</v>
      </c>
    </row>
    <row r="13" spans="1:17">
      <c r="A13" s="105"/>
      <c r="B13" s="101" t="s">
        <v>333</v>
      </c>
      <c r="C13" s="190">
        <v>0.32900000000000001</v>
      </c>
      <c r="D13" s="188">
        <v>0.375</v>
      </c>
    </row>
    <row r="14" spans="1:17">
      <c r="A14" s="94"/>
    </row>
    <row r="15" spans="1:17">
      <c r="A15" s="97" t="s">
        <v>334</v>
      </c>
    </row>
    <row r="16" spans="1:17">
      <c r="A16" s="97" t="s">
        <v>335</v>
      </c>
    </row>
    <row r="17" spans="1:8">
      <c r="A17" s="94"/>
    </row>
    <row r="18" spans="1:8">
      <c r="H18" s="53" t="s">
        <v>111</v>
      </c>
    </row>
  </sheetData>
  <phoneticPr fontId="5"/>
  <hyperlinks>
    <hyperlink ref="H18" location="目次!A1" display="目次に戻る" xr:uid="{26A6F02F-A084-4A66-A497-6BCA9D97E360}"/>
  </hyperlinks>
  <pageMargins left="0.70866141732283472" right="0.70866141732283472" top="0.74803149606299213" bottom="0.74803149606299213" header="0.31496062992125984" footer="0.31496062992125984"/>
  <pageSetup paperSize="9" scale="73" orientation="portrait" verticalDpi="300" r:id="rId1"/>
  <colBreaks count="1" manualBreakCount="1">
    <brk id="13"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FB3A2-7108-4DB5-A650-2753B0DC1471}">
  <sheetPr codeName="Sheet32">
    <tabColor theme="4" tint="0.59999389629810485"/>
  </sheetPr>
  <dimension ref="A1:K31"/>
  <sheetViews>
    <sheetView showGridLines="0" view="pageBreakPreview" zoomScaleNormal="100" zoomScaleSheetLayoutView="100" workbookViewId="0"/>
  </sheetViews>
  <sheetFormatPr defaultColWidth="9" defaultRowHeight="14.25"/>
  <cols>
    <col min="1" max="1" width="6.125" style="7" customWidth="1"/>
    <col min="2" max="2" width="31.25" style="23" customWidth="1"/>
    <col min="3" max="3" width="37.25" style="23" customWidth="1"/>
    <col min="4" max="4" width="71.125" style="120" customWidth="1"/>
    <col min="5" max="16384" width="9" style="23"/>
  </cols>
  <sheetData>
    <row r="1" spans="1:11" s="7" customFormat="1" ht="21">
      <c r="A1" s="107" t="s">
        <v>582</v>
      </c>
      <c r="B1" s="107"/>
      <c r="C1" s="107"/>
      <c r="D1" s="115"/>
      <c r="E1" s="119" t="s">
        <v>583</v>
      </c>
      <c r="F1" s="3"/>
      <c r="G1" s="3"/>
      <c r="H1" s="3"/>
      <c r="I1" s="3"/>
      <c r="J1" s="3"/>
      <c r="K1" s="3"/>
    </row>
    <row r="2" spans="1:11" s="7" customFormat="1" ht="14.25" customHeight="1">
      <c r="A2" s="5"/>
      <c r="B2" s="4"/>
      <c r="C2" s="4"/>
      <c r="D2" s="115"/>
      <c r="E2" s="3"/>
      <c r="F2" s="3"/>
      <c r="G2" s="3"/>
      <c r="H2" s="3"/>
      <c r="I2" s="3"/>
      <c r="J2" s="3"/>
      <c r="K2" s="3"/>
    </row>
    <row r="3" spans="1:11">
      <c r="A3" s="2" t="s">
        <v>27</v>
      </c>
      <c r="B3" s="29"/>
      <c r="C3" s="29"/>
    </row>
    <row r="4" spans="1:11">
      <c r="A4" s="106" t="s">
        <v>115</v>
      </c>
      <c r="B4" s="106" t="s">
        <v>116</v>
      </c>
      <c r="C4" s="106" t="s">
        <v>584</v>
      </c>
      <c r="D4" s="108" t="s">
        <v>585</v>
      </c>
    </row>
    <row r="5" spans="1:11">
      <c r="A5" s="98">
        <f t="shared" ref="A5:A16" si="0">ROW()-4</f>
        <v>1</v>
      </c>
      <c r="B5" s="96" t="s">
        <v>586</v>
      </c>
      <c r="C5" s="96" t="s">
        <v>587</v>
      </c>
      <c r="D5" s="95" t="s">
        <v>588</v>
      </c>
    </row>
    <row r="6" spans="1:11" ht="28.5">
      <c r="A6" s="98">
        <f>ROW()-4</f>
        <v>2</v>
      </c>
      <c r="B6" s="96" t="s">
        <v>586</v>
      </c>
      <c r="C6" s="123" t="s">
        <v>589</v>
      </c>
      <c r="D6" s="95" t="s">
        <v>590</v>
      </c>
    </row>
    <row r="7" spans="1:11">
      <c r="A7" s="98">
        <f t="shared" si="0"/>
        <v>3</v>
      </c>
      <c r="B7" s="96" t="s">
        <v>586</v>
      </c>
      <c r="C7" s="96" t="s">
        <v>591</v>
      </c>
      <c r="D7" s="95" t="s">
        <v>592</v>
      </c>
    </row>
    <row r="8" spans="1:11">
      <c r="A8" s="98">
        <f t="shared" si="0"/>
        <v>4</v>
      </c>
      <c r="B8" s="96" t="s">
        <v>586</v>
      </c>
      <c r="C8" s="109" t="s">
        <v>593</v>
      </c>
      <c r="D8" s="95" t="s">
        <v>594</v>
      </c>
    </row>
    <row r="9" spans="1:11">
      <c r="A9" s="98">
        <f t="shared" si="0"/>
        <v>5</v>
      </c>
      <c r="B9" s="96" t="s">
        <v>586</v>
      </c>
      <c r="C9" s="96" t="s">
        <v>595</v>
      </c>
      <c r="D9" s="95" t="s">
        <v>596</v>
      </c>
    </row>
    <row r="10" spans="1:11">
      <c r="A10" s="98">
        <f t="shared" si="0"/>
        <v>6</v>
      </c>
      <c r="B10" s="96" t="s">
        <v>586</v>
      </c>
      <c r="C10" s="96" t="s">
        <v>597</v>
      </c>
      <c r="D10" s="95" t="s">
        <v>598</v>
      </c>
    </row>
    <row r="11" spans="1:11" ht="28.5">
      <c r="A11" s="98">
        <f t="shared" si="0"/>
        <v>7</v>
      </c>
      <c r="B11" s="96" t="s">
        <v>586</v>
      </c>
      <c r="C11" s="123" t="s">
        <v>599</v>
      </c>
      <c r="D11" s="95" t="s">
        <v>600</v>
      </c>
    </row>
    <row r="12" spans="1:11">
      <c r="A12" s="98">
        <f t="shared" si="0"/>
        <v>8</v>
      </c>
      <c r="B12" s="96" t="s">
        <v>586</v>
      </c>
      <c r="C12" s="96" t="s">
        <v>601</v>
      </c>
      <c r="D12" s="95" t="s">
        <v>602</v>
      </c>
    </row>
    <row r="13" spans="1:11">
      <c r="A13" s="98">
        <f t="shared" si="0"/>
        <v>9</v>
      </c>
      <c r="B13" s="96" t="s">
        <v>586</v>
      </c>
      <c r="C13" s="96" t="s">
        <v>603</v>
      </c>
      <c r="D13" s="95" t="s">
        <v>604</v>
      </c>
    </row>
    <row r="14" spans="1:11" ht="28.5">
      <c r="A14" s="98">
        <f t="shared" si="0"/>
        <v>10</v>
      </c>
      <c r="B14" s="96" t="s">
        <v>586</v>
      </c>
      <c r="C14" s="96" t="s">
        <v>605</v>
      </c>
      <c r="D14" s="95" t="s">
        <v>606</v>
      </c>
    </row>
    <row r="15" spans="1:11" ht="42.75">
      <c r="A15" s="98">
        <f t="shared" si="0"/>
        <v>11</v>
      </c>
      <c r="B15" s="96" t="s">
        <v>586</v>
      </c>
      <c r="C15" s="123" t="s">
        <v>607</v>
      </c>
      <c r="D15" s="95" t="s">
        <v>608</v>
      </c>
    </row>
    <row r="16" spans="1:11">
      <c r="A16" s="98">
        <f t="shared" si="0"/>
        <v>12</v>
      </c>
      <c r="B16" s="96" t="s">
        <v>586</v>
      </c>
      <c r="C16" s="96" t="s">
        <v>609</v>
      </c>
      <c r="D16" s="122" t="s">
        <v>610</v>
      </c>
    </row>
    <row r="17" spans="1:5">
      <c r="A17" s="116"/>
    </row>
    <row r="18" spans="1:5">
      <c r="A18" s="78"/>
      <c r="E18" s="110" t="s">
        <v>111</v>
      </c>
    </row>
    <row r="19" spans="1:5">
      <c r="A19" s="78"/>
    </row>
    <row r="20" spans="1:5">
      <c r="A20" s="78"/>
    </row>
    <row r="21" spans="1:5">
      <c r="A21" s="78"/>
    </row>
    <row r="22" spans="1:5">
      <c r="A22" s="78"/>
    </row>
    <row r="23" spans="1:5">
      <c r="A23" s="78"/>
    </row>
    <row r="24" spans="1:5">
      <c r="A24" s="78"/>
    </row>
    <row r="25" spans="1:5">
      <c r="A25" s="78"/>
    </row>
    <row r="26" spans="1:5">
      <c r="A26" s="78"/>
    </row>
    <row r="27" spans="1:5">
      <c r="A27" s="78"/>
    </row>
    <row r="28" spans="1:5">
      <c r="A28" s="78"/>
    </row>
    <row r="29" spans="1:5">
      <c r="A29" s="78"/>
    </row>
    <row r="30" spans="1:5">
      <c r="A30" s="5"/>
    </row>
    <row r="31" spans="1:5">
      <c r="A31" s="5"/>
    </row>
  </sheetData>
  <autoFilter ref="A4:D4" xr:uid="{F82FB3A2-7108-4DB5-A650-2753B0DC1471}"/>
  <phoneticPr fontId="5"/>
  <dataValidations count="1">
    <dataValidation type="list" allowBlank="1" showInputMessage="1" showErrorMessage="1" sqref="B5:B16" xr:uid="{A9CA3749-FE47-49C5-BBEE-D017300FC1C9}">
      <formula1>#REF!</formula1>
    </dataValidation>
  </dataValidations>
  <hyperlinks>
    <hyperlink ref="D6" r:id="rId1" xr:uid="{EA5DFE40-4C91-4FFE-B7CE-E91785A7D5DB}"/>
    <hyperlink ref="D7" r:id="rId2" xr:uid="{6E7F5FF7-2668-4F4D-86FE-9D9569D17C9A}"/>
    <hyperlink ref="D8" r:id="rId3" xr:uid="{75E2006D-EE36-4D01-8051-BC7EADCF826D}"/>
    <hyperlink ref="D9" r:id="rId4" xr:uid="{6CF2EE34-926A-4CA3-9ACD-313CD899A5CB}"/>
    <hyperlink ref="D10" r:id="rId5" xr:uid="{17F94174-89D2-472C-9FFD-40EA4BE46E3F}"/>
    <hyperlink ref="D11" r:id="rId6" xr:uid="{9032FFE7-49D6-4F62-AF18-A9293B760670}"/>
    <hyperlink ref="D12" r:id="rId7" xr:uid="{7FA68777-6C88-40F5-BA4B-1E80FDC378BC}"/>
    <hyperlink ref="D14" r:id="rId8" location="003" display="https://www.fastretailing.com/jp/about/governance/frcoc.html#003" xr:uid="{90F14E9B-2E03-4EAE-9E95-E14EE9BA7C88}"/>
    <hyperlink ref="D5" r:id="rId9" xr:uid="{074D71F2-59E2-45F1-8C28-CBB4534C037A}"/>
    <hyperlink ref="E18" location="目次!A1" display="目次に戻る" xr:uid="{B1AD4331-67DF-4CE2-8ABE-850C2EDE3F2F}"/>
    <hyperlink ref="D15" r:id="rId10" xr:uid="{90C35812-C1C5-4D26-A60C-6136A0F14A5D}"/>
  </hyperlinks>
  <pageMargins left="0.7" right="0.7" top="0.75" bottom="0.75" header="0.3" footer="0.3"/>
  <pageSetup paperSize="9" scale="49" orientation="portrait"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8B2CF-9E05-434C-A1A0-5F999E274E61}">
  <sheetPr codeName="Sheet8">
    <tabColor theme="6" tint="-0.499984740745262"/>
    <pageSetUpPr fitToPage="1"/>
  </sheetPr>
  <dimension ref="A1:H10"/>
  <sheetViews>
    <sheetView showGridLines="0" view="pageBreakPreview" zoomScaleNormal="80" zoomScaleSheetLayoutView="100" workbookViewId="0"/>
  </sheetViews>
  <sheetFormatPr defaultColWidth="9" defaultRowHeight="14.25"/>
  <cols>
    <col min="1" max="1" width="25.875" style="1" customWidth="1"/>
    <col min="2" max="22" width="10.375" style="1" customWidth="1"/>
    <col min="23" max="16384" width="9" style="1"/>
  </cols>
  <sheetData>
    <row r="1" spans="1:8" ht="21">
      <c r="A1" s="234" t="s">
        <v>112</v>
      </c>
      <c r="H1" s="235" t="s">
        <v>113</v>
      </c>
    </row>
    <row r="3" spans="1:8">
      <c r="A3" s="2" t="s">
        <v>149</v>
      </c>
    </row>
    <row r="4" spans="1:8">
      <c r="A4" s="245"/>
      <c r="B4" s="245" t="s">
        <v>150</v>
      </c>
      <c r="C4" s="245" t="s">
        <v>151</v>
      </c>
      <c r="D4" s="245" t="s">
        <v>152</v>
      </c>
      <c r="E4" s="245" t="s">
        <v>153</v>
      </c>
      <c r="F4" s="246" t="s">
        <v>154</v>
      </c>
      <c r="G4" s="246" t="s">
        <v>155</v>
      </c>
    </row>
    <row r="5" spans="1:8">
      <c r="A5" s="11" t="s">
        <v>156</v>
      </c>
      <c r="B5" s="247" t="s">
        <v>157</v>
      </c>
      <c r="C5" s="247" t="s">
        <v>158</v>
      </c>
      <c r="D5" s="247" t="s">
        <v>158</v>
      </c>
      <c r="E5" s="247" t="s">
        <v>158</v>
      </c>
      <c r="F5" s="248" t="s">
        <v>159</v>
      </c>
      <c r="G5" s="248" t="s">
        <v>159</v>
      </c>
    </row>
    <row r="6" spans="1:8">
      <c r="A6" s="11" t="s">
        <v>160</v>
      </c>
      <c r="B6" s="247" t="s">
        <v>161</v>
      </c>
      <c r="C6" s="247" t="s">
        <v>157</v>
      </c>
      <c r="D6" s="247" t="s">
        <v>159</v>
      </c>
      <c r="E6" s="247" t="s">
        <v>158</v>
      </c>
      <c r="F6" s="248" t="s">
        <v>159</v>
      </c>
      <c r="G6" s="248" t="s">
        <v>158</v>
      </c>
    </row>
    <row r="7" spans="1:8">
      <c r="A7" s="11" t="s">
        <v>162</v>
      </c>
      <c r="B7" s="247" t="s">
        <v>163</v>
      </c>
      <c r="C7" s="247" t="s">
        <v>164</v>
      </c>
      <c r="D7" s="247" t="s">
        <v>157</v>
      </c>
      <c r="E7" s="247" t="s">
        <v>157</v>
      </c>
      <c r="F7" s="248" t="s">
        <v>157</v>
      </c>
      <c r="G7" s="248" t="s">
        <v>157</v>
      </c>
    </row>
    <row r="8" spans="1:8">
      <c r="A8" s="11" t="s">
        <v>165</v>
      </c>
      <c r="B8" s="247" t="s">
        <v>163</v>
      </c>
      <c r="C8" s="247" t="s">
        <v>158</v>
      </c>
      <c r="D8" s="247" t="s">
        <v>159</v>
      </c>
      <c r="E8" s="247" t="s">
        <v>159</v>
      </c>
      <c r="F8" s="248" t="s">
        <v>157</v>
      </c>
      <c r="G8" s="248" t="s">
        <v>159</v>
      </c>
    </row>
    <row r="10" spans="1:8">
      <c r="D10" s="35"/>
      <c r="E10" s="35"/>
      <c r="F10" s="35"/>
      <c r="G10" s="35"/>
      <c r="H10" s="241" t="s">
        <v>111</v>
      </c>
    </row>
  </sheetData>
  <phoneticPr fontId="5"/>
  <hyperlinks>
    <hyperlink ref="H10" location="目次!A1" display="目次に戻る" xr:uid="{6251326F-57C5-44B3-A9E0-4BA71522B6F4}"/>
  </hyperlinks>
  <pageMargins left="0.70866141732283472" right="0.70866141732283472" top="0.74803149606299213" bottom="0.74803149606299213" header="0.31496062992125984" footer="0.31496062992125984"/>
  <pageSetup paperSize="9" scale="80"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5AE0E-4A67-400D-A0FA-E90029FC99C3}">
  <sheetPr codeName="Sheet9">
    <tabColor theme="6" tint="-0.499984740745262"/>
    <pageSetUpPr fitToPage="1"/>
  </sheetPr>
  <dimension ref="A1:J14"/>
  <sheetViews>
    <sheetView showGridLines="0" view="pageBreakPreview" zoomScaleNormal="115" zoomScaleSheetLayoutView="100" workbookViewId="0"/>
  </sheetViews>
  <sheetFormatPr defaultColWidth="9" defaultRowHeight="14.25"/>
  <cols>
    <col min="1" max="1" width="31.375" style="1" customWidth="1"/>
    <col min="2" max="6" width="14.875" style="1" customWidth="1"/>
    <col min="7" max="9" width="10.375" style="1" customWidth="1"/>
    <col min="10" max="16384" width="9" style="1"/>
  </cols>
  <sheetData>
    <row r="1" spans="1:10" ht="21">
      <c r="A1" s="234" t="s">
        <v>112</v>
      </c>
      <c r="G1" s="235" t="s">
        <v>113</v>
      </c>
    </row>
    <row r="2" spans="1:10" s="249" customFormat="1" ht="21.6" customHeight="1">
      <c r="A2" s="479" t="s">
        <v>166</v>
      </c>
      <c r="B2" s="479"/>
      <c r="C2" s="479"/>
      <c r="D2" s="479"/>
      <c r="E2" s="479"/>
      <c r="F2" s="479"/>
      <c r="G2" s="479"/>
      <c r="H2" s="236"/>
      <c r="I2" s="236"/>
      <c r="J2" s="236"/>
    </row>
    <row r="3" spans="1:10" ht="21" customHeight="1">
      <c r="A3" s="250" t="s">
        <v>167</v>
      </c>
    </row>
    <row r="4" spans="1:10">
      <c r="A4" s="251" t="s">
        <v>168</v>
      </c>
      <c r="B4" s="177" t="s">
        <v>169</v>
      </c>
      <c r="C4" s="252"/>
      <c r="D4" s="178"/>
      <c r="E4" s="252"/>
      <c r="F4" s="456"/>
      <c r="G4" s="457"/>
      <c r="H4" s="253"/>
      <c r="I4" s="253"/>
      <c r="J4" s="253"/>
    </row>
    <row r="5" spans="1:10">
      <c r="A5" s="254"/>
      <c r="B5" s="245" t="s">
        <v>170</v>
      </c>
      <c r="C5" s="245" t="s">
        <v>171</v>
      </c>
      <c r="D5" s="245" t="s">
        <v>172</v>
      </c>
      <c r="E5" s="245" t="s">
        <v>173</v>
      </c>
      <c r="F5" s="245" t="s">
        <v>612</v>
      </c>
    </row>
    <row r="6" spans="1:10">
      <c r="A6" s="11" t="s">
        <v>174</v>
      </c>
      <c r="B6" s="255">
        <v>12295</v>
      </c>
      <c r="C6" s="255">
        <v>13026</v>
      </c>
      <c r="D6" s="255">
        <v>10029</v>
      </c>
      <c r="E6" s="255">
        <v>9738</v>
      </c>
      <c r="F6" s="255">
        <v>9558</v>
      </c>
    </row>
    <row r="7" spans="1:10">
      <c r="A7" s="11" t="s">
        <v>175</v>
      </c>
      <c r="B7" s="255">
        <v>308691</v>
      </c>
      <c r="C7" s="255">
        <v>298205</v>
      </c>
      <c r="D7" s="255">
        <v>291190</v>
      </c>
      <c r="E7" s="255">
        <v>286113</v>
      </c>
      <c r="F7" s="255">
        <v>297180</v>
      </c>
    </row>
    <row r="8" spans="1:10" ht="15.75">
      <c r="A8" s="11" t="s">
        <v>176</v>
      </c>
      <c r="B8" s="255">
        <v>298566</v>
      </c>
      <c r="C8" s="255">
        <v>279281</v>
      </c>
      <c r="D8" s="255">
        <v>275419</v>
      </c>
      <c r="E8" s="255">
        <v>159047</v>
      </c>
      <c r="F8" s="255">
        <v>85502</v>
      </c>
    </row>
    <row r="9" spans="1:10">
      <c r="A9" s="256" t="s">
        <v>177</v>
      </c>
      <c r="B9" s="257" t="s">
        <v>178</v>
      </c>
      <c r="C9" s="258">
        <v>-5.96E-2</v>
      </c>
      <c r="D9" s="258">
        <v>-8.2000000000000003E-2</v>
      </c>
      <c r="E9" s="258">
        <v>-0.45700000000000002</v>
      </c>
      <c r="F9" s="258">
        <v>-0.69399999999999995</v>
      </c>
      <c r="G9" s="259"/>
      <c r="H9" s="259"/>
    </row>
    <row r="10" spans="1:10" ht="105" customHeight="1">
      <c r="A10" s="480" t="s">
        <v>620</v>
      </c>
      <c r="B10" s="480"/>
      <c r="C10" s="480"/>
      <c r="D10" s="480"/>
      <c r="E10" s="480"/>
      <c r="F10" s="455"/>
    </row>
    <row r="11" spans="1:10" ht="15.75" customHeight="1">
      <c r="A11" s="481" t="s">
        <v>616</v>
      </c>
      <c r="B11" s="483"/>
      <c r="C11" s="483"/>
      <c r="D11" s="483"/>
      <c r="E11" s="483"/>
      <c r="F11" s="483"/>
    </row>
    <row r="12" spans="1:10" ht="18" customHeight="1">
      <c r="A12" s="138" t="s">
        <v>179</v>
      </c>
      <c r="B12" s="138"/>
      <c r="C12" s="138"/>
      <c r="D12" s="138"/>
      <c r="E12" s="138"/>
      <c r="F12" s="138"/>
      <c r="H12" s="260"/>
    </row>
    <row r="13" spans="1:10" ht="18.600000000000001" customHeight="1">
      <c r="A13" s="481" t="s">
        <v>180</v>
      </c>
      <c r="B13" s="482"/>
      <c r="C13" s="482"/>
      <c r="D13" s="482"/>
      <c r="E13" s="482"/>
      <c r="F13" s="454"/>
      <c r="H13" s="260"/>
    </row>
    <row r="14" spans="1:10">
      <c r="G14" s="241" t="s">
        <v>111</v>
      </c>
    </row>
  </sheetData>
  <mergeCells count="4">
    <mergeCell ref="A2:G2"/>
    <mergeCell ref="A10:E10"/>
    <mergeCell ref="A13:E13"/>
    <mergeCell ref="A11:F11"/>
  </mergeCells>
  <phoneticPr fontId="5"/>
  <hyperlinks>
    <hyperlink ref="A13" r:id="rId1" xr:uid="{C83F276D-F878-40E1-8621-A82789092FBE}"/>
    <hyperlink ref="G14" location="目次!A1" display="目次に戻る" xr:uid="{E2B57273-E624-416B-8EBD-9AA99AC64F65}"/>
    <hyperlink ref="A11" r:id="rId2" xr:uid="{62E5DEB7-3D3C-4B8C-A259-F6391D39D3E9}"/>
  </hyperlinks>
  <pageMargins left="0.70866141732283472" right="0.70866141732283472" top="0.74803149606299213" bottom="0.74803149606299213" header="0.31496062992125984" footer="0.31496062992125984"/>
  <pageSetup paperSize="9" scale="67" fitToHeight="0" orientation="portrait" horizontalDpi="300" verticalDpi="3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EFCEB-9C0E-453C-BDA5-EB49576BADC0}">
  <sheetPr codeName="Sheet10">
    <tabColor theme="6" tint="-0.499984740745262"/>
    <pageSetUpPr fitToPage="1"/>
  </sheetPr>
  <dimension ref="A1:S26"/>
  <sheetViews>
    <sheetView showGridLines="0" view="pageBreakPreview" zoomScaleNormal="80" zoomScaleSheetLayoutView="100" workbookViewId="0"/>
  </sheetViews>
  <sheetFormatPr defaultColWidth="9" defaultRowHeight="14.25"/>
  <cols>
    <col min="1" max="1" width="33.875" style="1" customWidth="1"/>
    <col min="2" max="2" width="13.875" style="1" customWidth="1"/>
    <col min="3" max="3" width="14" style="1" customWidth="1"/>
    <col min="4" max="6" width="14.375" style="1" customWidth="1"/>
    <col min="7" max="19" width="10.375" style="1" customWidth="1"/>
    <col min="20" max="16384" width="9" style="1"/>
  </cols>
  <sheetData>
    <row r="1" spans="1:19" ht="25.5" customHeight="1">
      <c r="A1" s="234" t="s">
        <v>112</v>
      </c>
      <c r="G1" s="235" t="s">
        <v>113</v>
      </c>
    </row>
    <row r="2" spans="1:19" ht="20.100000000000001" customHeight="1">
      <c r="A2" s="479" t="s">
        <v>166</v>
      </c>
      <c r="B2" s="479"/>
      <c r="C2" s="479"/>
      <c r="D2" s="479"/>
      <c r="E2" s="479"/>
      <c r="F2" s="479"/>
      <c r="G2" s="479"/>
    </row>
    <row r="3" spans="1:19">
      <c r="A3" s="250" t="s">
        <v>181</v>
      </c>
    </row>
    <row r="4" spans="1:19" ht="45.6" customHeight="1">
      <c r="A4" s="251" t="s">
        <v>168</v>
      </c>
      <c r="B4" s="484" t="s">
        <v>182</v>
      </c>
      <c r="C4" s="485"/>
      <c r="D4" s="485"/>
      <c r="E4" s="485"/>
      <c r="F4" s="486"/>
      <c r="G4" s="138"/>
      <c r="H4" s="253"/>
      <c r="I4" s="253"/>
      <c r="J4" s="253"/>
      <c r="K4" s="253"/>
    </row>
    <row r="5" spans="1:19" ht="15.75">
      <c r="A5" s="245"/>
      <c r="B5" s="302" t="s">
        <v>183</v>
      </c>
      <c r="C5" s="302" t="s">
        <v>184</v>
      </c>
      <c r="D5" s="302" t="s">
        <v>185</v>
      </c>
      <c r="E5" s="302" t="s">
        <v>186</v>
      </c>
      <c r="F5" s="302" t="s">
        <v>613</v>
      </c>
    </row>
    <row r="6" spans="1:19" ht="15.75">
      <c r="A6" s="11" t="s">
        <v>187</v>
      </c>
      <c r="B6" s="261">
        <v>4694117</v>
      </c>
      <c r="C6" s="255">
        <v>4373497</v>
      </c>
      <c r="D6" s="262">
        <v>4161926</v>
      </c>
      <c r="E6" s="262">
        <v>4243676</v>
      </c>
      <c r="F6" s="262">
        <v>3977760</v>
      </c>
      <c r="J6" s="263"/>
      <c r="K6" s="263"/>
      <c r="L6" s="263"/>
      <c r="M6" s="263"/>
      <c r="N6" s="263"/>
      <c r="O6" s="263"/>
      <c r="P6" s="263"/>
      <c r="Q6" s="263"/>
      <c r="R6" s="263"/>
      <c r="S6" s="263"/>
    </row>
    <row r="7" spans="1:19" ht="44.25">
      <c r="A7" s="11" t="s">
        <v>188</v>
      </c>
      <c r="B7" s="261">
        <v>4165738</v>
      </c>
      <c r="C7" s="255">
        <v>3944349</v>
      </c>
      <c r="D7" s="264">
        <v>3883960</v>
      </c>
      <c r="E7" s="264">
        <v>3906500</v>
      </c>
      <c r="F7" s="264">
        <v>3749320</v>
      </c>
      <c r="J7" s="263"/>
      <c r="K7" s="263"/>
      <c r="L7" s="263"/>
      <c r="M7" s="263"/>
      <c r="N7" s="263"/>
      <c r="O7" s="263"/>
      <c r="P7" s="263"/>
      <c r="Q7" s="263"/>
      <c r="R7" s="263"/>
      <c r="S7" s="263"/>
    </row>
    <row r="8" spans="1:19">
      <c r="A8" s="256" t="s">
        <v>189</v>
      </c>
      <c r="B8" s="265" t="s">
        <v>190</v>
      </c>
      <c r="C8" s="266">
        <v>-5.2999999999999999E-2</v>
      </c>
      <c r="D8" s="266">
        <v>-6.8000000000000005E-2</v>
      </c>
      <c r="E8" s="266">
        <v>-6.2E-2</v>
      </c>
      <c r="F8" s="266">
        <v>-0.1</v>
      </c>
      <c r="J8" s="263"/>
      <c r="K8" s="263"/>
      <c r="L8" s="263"/>
      <c r="M8" s="263"/>
      <c r="N8" s="263"/>
      <c r="O8" s="263"/>
      <c r="P8" s="263"/>
      <c r="Q8" s="263"/>
      <c r="R8" s="263"/>
      <c r="S8" s="263"/>
    </row>
    <row r="9" spans="1:19">
      <c r="A9" s="11" t="s">
        <v>191</v>
      </c>
      <c r="B9" s="265" t="s">
        <v>190</v>
      </c>
      <c r="C9" s="265" t="s">
        <v>190</v>
      </c>
      <c r="D9" s="265" t="s">
        <v>190</v>
      </c>
      <c r="E9" s="265" t="s">
        <v>190</v>
      </c>
      <c r="F9" s="265" t="s">
        <v>190</v>
      </c>
      <c r="J9" s="263"/>
      <c r="K9" s="263"/>
      <c r="L9" s="263"/>
      <c r="M9" s="263"/>
      <c r="N9" s="263"/>
      <c r="O9" s="263"/>
      <c r="P9" s="263"/>
      <c r="Q9" s="263"/>
      <c r="R9" s="263"/>
      <c r="S9" s="263"/>
    </row>
    <row r="10" spans="1:19" ht="28.5">
      <c r="A10" s="11" t="s">
        <v>192</v>
      </c>
      <c r="B10" s="255">
        <v>43836</v>
      </c>
      <c r="C10" s="255">
        <v>41613</v>
      </c>
      <c r="D10" s="264">
        <v>42546</v>
      </c>
      <c r="E10" s="264">
        <v>24815</v>
      </c>
      <c r="F10" s="264">
        <v>15536</v>
      </c>
      <c r="J10" s="263"/>
      <c r="K10" s="263"/>
      <c r="L10" s="263"/>
      <c r="M10" s="263"/>
      <c r="N10" s="263"/>
      <c r="O10" s="263"/>
      <c r="P10" s="263"/>
      <c r="Q10" s="263"/>
      <c r="R10" s="263"/>
      <c r="S10" s="263"/>
    </row>
    <row r="11" spans="1:19">
      <c r="A11" s="11" t="s">
        <v>193</v>
      </c>
      <c r="B11" s="255">
        <v>355654</v>
      </c>
      <c r="C11" s="255">
        <v>379042</v>
      </c>
      <c r="D11" s="262">
        <v>378114</v>
      </c>
      <c r="E11" s="262">
        <v>552711</v>
      </c>
      <c r="F11" s="262">
        <v>503393</v>
      </c>
      <c r="J11" s="263"/>
      <c r="K11" s="263"/>
      <c r="L11" s="263"/>
      <c r="M11" s="263"/>
      <c r="N11" s="263"/>
      <c r="O11" s="263"/>
      <c r="P11" s="263"/>
      <c r="Q11" s="263"/>
      <c r="R11" s="263"/>
      <c r="S11" s="263"/>
    </row>
    <row r="12" spans="1:19">
      <c r="A12" s="11" t="s">
        <v>194</v>
      </c>
      <c r="B12" s="255">
        <v>120006</v>
      </c>
      <c r="C12" s="255">
        <v>109636</v>
      </c>
      <c r="D12" s="262">
        <v>107578</v>
      </c>
      <c r="E12" s="262">
        <v>83335</v>
      </c>
      <c r="F12" s="262">
        <v>97879</v>
      </c>
      <c r="J12" s="263"/>
      <c r="K12" s="263"/>
      <c r="L12" s="263"/>
      <c r="M12" s="263"/>
      <c r="N12" s="263"/>
      <c r="O12" s="263"/>
      <c r="P12" s="263"/>
      <c r="Q12" s="263"/>
      <c r="R12" s="263"/>
      <c r="S12" s="263"/>
    </row>
    <row r="13" spans="1:19">
      <c r="A13" s="11" t="s">
        <v>195</v>
      </c>
      <c r="B13" s="255">
        <v>6655</v>
      </c>
      <c r="C13" s="255">
        <v>7139</v>
      </c>
      <c r="D13" s="262">
        <v>7060</v>
      </c>
      <c r="E13" s="262">
        <v>14822</v>
      </c>
      <c r="F13" s="262">
        <v>14891</v>
      </c>
      <c r="J13" s="263"/>
      <c r="K13" s="263"/>
      <c r="L13" s="263"/>
      <c r="M13" s="263"/>
      <c r="N13" s="263"/>
      <c r="O13" s="263"/>
      <c r="P13" s="263"/>
      <c r="Q13" s="263"/>
      <c r="R13" s="263"/>
      <c r="S13" s="263"/>
    </row>
    <row r="14" spans="1:19">
      <c r="A14" s="11" t="s">
        <v>196</v>
      </c>
      <c r="B14" s="255">
        <v>61120</v>
      </c>
      <c r="C14" s="255">
        <v>65314</v>
      </c>
      <c r="D14" s="262">
        <v>56402</v>
      </c>
      <c r="E14" s="262">
        <v>54554</v>
      </c>
      <c r="F14" s="262">
        <v>54809</v>
      </c>
      <c r="J14" s="263"/>
      <c r="K14" s="263"/>
      <c r="L14" s="263"/>
      <c r="M14" s="263"/>
      <c r="N14" s="263"/>
      <c r="O14" s="263"/>
      <c r="P14" s="263"/>
      <c r="Q14" s="263"/>
      <c r="R14" s="263"/>
      <c r="S14" s="263"/>
    </row>
    <row r="15" spans="1:19">
      <c r="A15" s="11" t="s">
        <v>197</v>
      </c>
      <c r="B15" s="265" t="s">
        <v>190</v>
      </c>
      <c r="C15" s="265" t="s">
        <v>190</v>
      </c>
      <c r="D15" s="265" t="s">
        <v>190</v>
      </c>
      <c r="E15" s="265" t="s">
        <v>190</v>
      </c>
      <c r="F15" s="265" t="s">
        <v>190</v>
      </c>
      <c r="J15" s="263"/>
      <c r="K15" s="263"/>
      <c r="L15" s="263"/>
      <c r="M15" s="263"/>
      <c r="N15" s="263"/>
      <c r="O15" s="263"/>
      <c r="P15" s="263"/>
      <c r="Q15" s="263"/>
      <c r="R15" s="263"/>
      <c r="S15" s="263"/>
    </row>
    <row r="16" spans="1:19" ht="28.5">
      <c r="A16" s="11" t="s">
        <v>198</v>
      </c>
      <c r="B16" s="265" t="s">
        <v>190</v>
      </c>
      <c r="C16" s="265" t="s">
        <v>190</v>
      </c>
      <c r="D16" s="265" t="s">
        <v>190</v>
      </c>
      <c r="E16" s="265" t="s">
        <v>190</v>
      </c>
      <c r="F16" s="265" t="s">
        <v>190</v>
      </c>
      <c r="J16" s="263"/>
      <c r="K16" s="263"/>
      <c r="L16" s="263"/>
      <c r="M16" s="263"/>
      <c r="N16" s="263"/>
      <c r="O16" s="263"/>
      <c r="P16" s="263"/>
      <c r="Q16" s="263"/>
      <c r="R16" s="263"/>
      <c r="S16" s="263"/>
    </row>
    <row r="17" spans="1:19">
      <c r="A17" s="11" t="s">
        <v>199</v>
      </c>
      <c r="B17" s="265" t="s">
        <v>190</v>
      </c>
      <c r="C17" s="265" t="s">
        <v>190</v>
      </c>
      <c r="D17" s="265" t="s">
        <v>190</v>
      </c>
      <c r="E17" s="265" t="s">
        <v>190</v>
      </c>
      <c r="F17" s="265" t="s">
        <v>190</v>
      </c>
      <c r="J17" s="263"/>
      <c r="K17" s="263"/>
      <c r="L17" s="263"/>
      <c r="M17" s="263"/>
      <c r="N17" s="263"/>
      <c r="O17" s="263"/>
      <c r="P17" s="263"/>
      <c r="Q17" s="263"/>
      <c r="R17" s="263"/>
      <c r="S17" s="263"/>
    </row>
    <row r="18" spans="1:19">
      <c r="A18" s="11" t="s">
        <v>200</v>
      </c>
      <c r="B18" s="265" t="s">
        <v>190</v>
      </c>
      <c r="C18" s="265" t="s">
        <v>190</v>
      </c>
      <c r="D18" s="265" t="s">
        <v>190</v>
      </c>
      <c r="E18" s="265" t="s">
        <v>190</v>
      </c>
      <c r="F18" s="265" t="s">
        <v>190</v>
      </c>
      <c r="J18" s="263"/>
      <c r="K18" s="263"/>
      <c r="L18" s="263"/>
      <c r="M18" s="263"/>
      <c r="N18" s="263"/>
      <c r="O18" s="263"/>
      <c r="P18" s="263"/>
      <c r="Q18" s="263"/>
      <c r="R18" s="263"/>
      <c r="S18" s="263"/>
    </row>
    <row r="19" spans="1:19">
      <c r="A19" s="11" t="s">
        <v>201</v>
      </c>
      <c r="B19" s="255">
        <v>438926</v>
      </c>
      <c r="C19" s="255">
        <v>463751</v>
      </c>
      <c r="D19" s="262">
        <v>429219</v>
      </c>
      <c r="E19" s="262">
        <v>764228</v>
      </c>
      <c r="F19" s="262">
        <v>750291</v>
      </c>
      <c r="J19" s="263"/>
      <c r="K19" s="263"/>
      <c r="L19" s="263"/>
      <c r="M19" s="263"/>
      <c r="N19" s="263"/>
      <c r="O19" s="263"/>
      <c r="P19" s="263"/>
      <c r="Q19" s="263"/>
      <c r="R19" s="263"/>
      <c r="S19" s="263"/>
    </row>
    <row r="20" spans="1:19">
      <c r="A20" s="11" t="s">
        <v>202</v>
      </c>
      <c r="B20" s="265" t="s">
        <v>190</v>
      </c>
      <c r="C20" s="265" t="s">
        <v>190</v>
      </c>
      <c r="D20" s="265" t="s">
        <v>190</v>
      </c>
      <c r="E20" s="265" t="s">
        <v>190</v>
      </c>
      <c r="F20" s="265" t="s">
        <v>190</v>
      </c>
      <c r="J20" s="263"/>
      <c r="K20" s="263"/>
      <c r="L20" s="263"/>
      <c r="M20" s="263"/>
      <c r="N20" s="263"/>
      <c r="O20" s="263"/>
      <c r="P20" s="263"/>
      <c r="Q20" s="263"/>
      <c r="R20" s="263"/>
      <c r="S20" s="263"/>
    </row>
    <row r="21" spans="1:19">
      <c r="A21" s="11" t="s">
        <v>203</v>
      </c>
      <c r="B21" s="255">
        <v>10086</v>
      </c>
      <c r="C21" s="255">
        <v>5655</v>
      </c>
      <c r="D21" s="262">
        <v>3405</v>
      </c>
      <c r="E21" s="262">
        <v>2731</v>
      </c>
      <c r="F21" s="262">
        <v>1391</v>
      </c>
      <c r="J21" s="263"/>
      <c r="K21" s="263"/>
      <c r="L21" s="263"/>
      <c r="M21" s="263"/>
      <c r="N21" s="263"/>
      <c r="O21" s="263"/>
      <c r="P21" s="263"/>
      <c r="Q21" s="263"/>
      <c r="R21" s="263"/>
      <c r="S21" s="263"/>
    </row>
    <row r="22" spans="1:19">
      <c r="A22" s="11" t="s">
        <v>204</v>
      </c>
      <c r="B22" s="265" t="s">
        <v>190</v>
      </c>
      <c r="C22" s="265" t="s">
        <v>190</v>
      </c>
      <c r="D22" s="265" t="s">
        <v>190</v>
      </c>
      <c r="E22" s="265" t="s">
        <v>190</v>
      </c>
      <c r="F22" s="265" t="s">
        <v>190</v>
      </c>
      <c r="J22" s="263"/>
      <c r="K22" s="263"/>
      <c r="L22" s="263"/>
      <c r="M22" s="263"/>
      <c r="N22" s="263"/>
      <c r="O22" s="263"/>
      <c r="P22" s="263"/>
      <c r="Q22" s="263"/>
      <c r="R22" s="263"/>
      <c r="S22" s="263"/>
    </row>
    <row r="23" spans="1:19" ht="72" customHeight="1">
      <c r="A23" s="487" t="s">
        <v>619</v>
      </c>
      <c r="B23" s="480"/>
      <c r="C23" s="480"/>
      <c r="D23" s="480"/>
      <c r="E23" s="480"/>
      <c r="F23" s="480"/>
    </row>
    <row r="24" spans="1:19" ht="15.75" customHeight="1">
      <c r="A24" s="481" t="s">
        <v>618</v>
      </c>
      <c r="B24" s="481"/>
      <c r="C24" s="481"/>
      <c r="D24" s="481"/>
      <c r="E24" s="481"/>
      <c r="F24" s="481"/>
    </row>
    <row r="25" spans="1:19" ht="17.45" customHeight="1">
      <c r="A25" s="482" t="s">
        <v>179</v>
      </c>
      <c r="B25" s="482"/>
      <c r="C25" s="482"/>
      <c r="D25" s="482"/>
      <c r="E25" s="482"/>
      <c r="F25" s="454"/>
    </row>
    <row r="26" spans="1:19" ht="17.45" customHeight="1">
      <c r="A26" s="481" t="s">
        <v>127</v>
      </c>
      <c r="B26" s="482"/>
      <c r="C26" s="482"/>
      <c r="D26" s="482"/>
      <c r="E26" s="482"/>
      <c r="F26" s="454"/>
      <c r="G26" s="241" t="s">
        <v>111</v>
      </c>
    </row>
  </sheetData>
  <mergeCells count="6">
    <mergeCell ref="A2:G2"/>
    <mergeCell ref="A25:E25"/>
    <mergeCell ref="A26:E26"/>
    <mergeCell ref="B4:F4"/>
    <mergeCell ref="A23:F23"/>
    <mergeCell ref="A24:F24"/>
  </mergeCells>
  <phoneticPr fontId="5"/>
  <hyperlinks>
    <hyperlink ref="A26" r:id="rId1" xr:uid="{DEF5A688-26D7-4270-B3D5-2BECF78C1B2E}"/>
    <hyperlink ref="G26" location="目次!A1" display="目次に戻る" xr:uid="{239C155B-F900-40F1-B2D0-EDE99E4A81B3}"/>
    <hyperlink ref="A24" r:id="rId2" xr:uid="{9A24D762-4B5F-4D33-9281-733C20719963}"/>
  </hyperlinks>
  <pageMargins left="0.70866141732283472" right="0.70866141732283472" top="0.74803149606299213" bottom="0.74803149606299213" header="0.31496062992125984" footer="0.31496062992125984"/>
  <pageSetup paperSize="9" scale="68" fitToHeight="0" orientation="portrait" horizontalDpi="300" verticalDpi="30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E9F97-F06E-4127-8A07-DE565037D13B}">
  <sheetPr codeName="Sheet11">
    <tabColor theme="6" tint="-0.499984740745262"/>
    <pageSetUpPr fitToPage="1"/>
  </sheetPr>
  <dimension ref="A1:K14"/>
  <sheetViews>
    <sheetView showGridLines="0" view="pageBreakPreview" zoomScaleNormal="80" zoomScaleSheetLayoutView="100" workbookViewId="0"/>
  </sheetViews>
  <sheetFormatPr defaultColWidth="9" defaultRowHeight="14.25"/>
  <cols>
    <col min="1" max="1" width="11.5" style="1" customWidth="1"/>
    <col min="2" max="2" width="14.125" style="1" customWidth="1"/>
    <col min="3" max="3" width="17.125" style="1" customWidth="1"/>
    <col min="4" max="4" width="7" style="1" customWidth="1"/>
    <col min="5" max="9" width="12.375" style="1" customWidth="1"/>
    <col min="10" max="16384" width="9" style="1"/>
  </cols>
  <sheetData>
    <row r="1" spans="1:11" ht="21">
      <c r="A1" s="234" t="s">
        <v>112</v>
      </c>
      <c r="J1" s="235" t="s">
        <v>113</v>
      </c>
    </row>
    <row r="2" spans="1:11" ht="15.75">
      <c r="A2" s="488" t="s">
        <v>205</v>
      </c>
      <c r="B2" s="488"/>
      <c r="C2" s="488"/>
      <c r="D2" s="488"/>
      <c r="E2" s="488"/>
      <c r="F2" s="488"/>
      <c r="G2" s="488"/>
      <c r="H2" s="488"/>
      <c r="I2" s="488"/>
      <c r="J2" s="488"/>
    </row>
    <row r="3" spans="1:11" ht="18.600000000000001" customHeight="1">
      <c r="A3" s="250" t="s">
        <v>206</v>
      </c>
    </row>
    <row r="4" spans="1:11" ht="27.95" customHeight="1">
      <c r="A4" s="251" t="s">
        <v>168</v>
      </c>
      <c r="B4" s="484" t="s">
        <v>207</v>
      </c>
      <c r="C4" s="485"/>
      <c r="D4" s="485"/>
      <c r="E4" s="485"/>
      <c r="F4" s="485"/>
      <c r="G4" s="485"/>
      <c r="H4" s="485"/>
      <c r="I4" s="486"/>
      <c r="J4" s="253"/>
      <c r="K4" s="253"/>
    </row>
    <row r="5" spans="1:11">
      <c r="A5" s="254"/>
      <c r="B5" s="245" t="s">
        <v>208</v>
      </c>
      <c r="C5" s="245" t="s">
        <v>209</v>
      </c>
      <c r="D5" s="245" t="s">
        <v>210</v>
      </c>
      <c r="E5" s="245" t="s">
        <v>211</v>
      </c>
      <c r="F5" s="245" t="s">
        <v>212</v>
      </c>
      <c r="G5" s="245" t="s">
        <v>213</v>
      </c>
      <c r="H5" s="245" t="s">
        <v>214</v>
      </c>
      <c r="I5" s="245" t="s">
        <v>614</v>
      </c>
    </row>
    <row r="6" spans="1:11" ht="16.5">
      <c r="A6" s="489" t="s">
        <v>215</v>
      </c>
      <c r="B6" s="34" t="s">
        <v>216</v>
      </c>
      <c r="C6" s="489" t="s">
        <v>217</v>
      </c>
      <c r="D6" s="12" t="s">
        <v>218</v>
      </c>
      <c r="E6" s="267">
        <v>7669159</v>
      </c>
      <c r="F6" s="268">
        <v>3142323</v>
      </c>
      <c r="G6" s="267" t="s">
        <v>219</v>
      </c>
      <c r="H6" s="267">
        <v>2072231</v>
      </c>
      <c r="I6" s="267">
        <v>1883867</v>
      </c>
    </row>
    <row r="7" spans="1:11">
      <c r="A7" s="490"/>
      <c r="B7" s="34" t="s">
        <v>220</v>
      </c>
      <c r="C7" s="491"/>
      <c r="D7" s="12" t="s">
        <v>221</v>
      </c>
      <c r="E7" s="267">
        <v>561629357</v>
      </c>
      <c r="F7" s="267">
        <v>560308048</v>
      </c>
      <c r="G7" s="268">
        <v>524276267</v>
      </c>
      <c r="H7" s="268">
        <v>565145093</v>
      </c>
      <c r="I7" s="268">
        <v>594464587</v>
      </c>
    </row>
    <row r="8" spans="1:11" ht="29.45" customHeight="1">
      <c r="A8" s="490"/>
      <c r="B8" s="34" t="s">
        <v>222</v>
      </c>
      <c r="C8" s="491"/>
      <c r="D8" s="12" t="s">
        <v>221</v>
      </c>
      <c r="E8" s="12" t="s">
        <v>223</v>
      </c>
      <c r="F8" s="12" t="s">
        <v>223</v>
      </c>
      <c r="G8" s="268">
        <v>13391707</v>
      </c>
      <c r="H8" s="268">
        <v>239842665</v>
      </c>
      <c r="I8" s="268">
        <v>401930614</v>
      </c>
    </row>
    <row r="9" spans="1:11" ht="57.95" customHeight="1">
      <c r="A9" s="490"/>
      <c r="B9" s="86" t="s">
        <v>224</v>
      </c>
      <c r="C9" s="492"/>
      <c r="D9" s="81" t="s">
        <v>225</v>
      </c>
      <c r="E9" s="12" t="s">
        <v>223</v>
      </c>
      <c r="F9" s="12" t="s">
        <v>223</v>
      </c>
      <c r="G9" s="269">
        <v>2.5999999999999999E-2</v>
      </c>
      <c r="H9" s="269">
        <v>0.42399999999999999</v>
      </c>
      <c r="I9" s="269">
        <v>0.67600000000000005</v>
      </c>
    </row>
    <row r="10" spans="1:11" ht="29.25" customHeight="1">
      <c r="A10" s="487" t="s">
        <v>617</v>
      </c>
      <c r="B10" s="480"/>
      <c r="C10" s="480"/>
      <c r="D10" s="480"/>
      <c r="E10" s="480"/>
      <c r="F10" s="480"/>
      <c r="G10" s="480"/>
      <c r="H10" s="480"/>
      <c r="I10" s="480"/>
    </row>
    <row r="11" spans="1:11" ht="18" customHeight="1">
      <c r="A11" s="481" t="s">
        <v>616</v>
      </c>
      <c r="B11" s="483"/>
      <c r="C11" s="483"/>
      <c r="D11" s="483"/>
      <c r="E11" s="483"/>
      <c r="F11" s="483"/>
      <c r="G11" s="483"/>
      <c r="H11" s="483"/>
      <c r="I11" s="483"/>
    </row>
    <row r="12" spans="1:11" ht="18" customHeight="1">
      <c r="A12" s="493" t="s">
        <v>179</v>
      </c>
      <c r="B12" s="493"/>
      <c r="C12" s="493"/>
      <c r="D12" s="493"/>
      <c r="E12" s="493"/>
      <c r="F12" s="493"/>
      <c r="G12" s="493"/>
      <c r="H12" s="493"/>
      <c r="I12" s="493"/>
    </row>
    <row r="13" spans="1:11" ht="18" customHeight="1">
      <c r="A13" s="481" t="s">
        <v>131</v>
      </c>
      <c r="B13" s="481"/>
      <c r="C13" s="481"/>
      <c r="D13" s="481"/>
      <c r="E13" s="481"/>
      <c r="F13" s="481"/>
      <c r="G13" s="481"/>
      <c r="H13" s="481"/>
      <c r="I13" s="481"/>
    </row>
    <row r="14" spans="1:11" ht="17.100000000000001" customHeight="1">
      <c r="A14" s="270"/>
      <c r="B14" s="270"/>
      <c r="C14" s="270"/>
      <c r="D14" s="270"/>
      <c r="E14" s="270"/>
      <c r="F14" s="270"/>
      <c r="G14" s="270"/>
      <c r="H14" s="270"/>
      <c r="I14" s="270"/>
      <c r="J14" s="241" t="s">
        <v>111</v>
      </c>
    </row>
  </sheetData>
  <mergeCells count="8">
    <mergeCell ref="A13:I13"/>
    <mergeCell ref="B4:I4"/>
    <mergeCell ref="A11:I11"/>
    <mergeCell ref="A2:J2"/>
    <mergeCell ref="A6:A9"/>
    <mergeCell ref="C6:C9"/>
    <mergeCell ref="A10:I10"/>
    <mergeCell ref="A12:I12"/>
  </mergeCells>
  <phoneticPr fontId="5"/>
  <hyperlinks>
    <hyperlink ref="A13" r:id="rId1" xr:uid="{88E67480-0B53-4246-A7CE-39B63AE02781}"/>
    <hyperlink ref="J14" location="目次!A1" display="目次に戻る" xr:uid="{3078CA8E-9700-440F-A91C-C5BAA1CCBE62}"/>
    <hyperlink ref="A11" r:id="rId2" xr:uid="{8D5757CB-A5AA-40E7-8472-28E9A4F27725}"/>
  </hyperlinks>
  <pageMargins left="0.70866141732283472" right="0.70866141732283472" top="0.74803149606299213" bottom="0.74803149606299213" header="0.31496062992125984" footer="0.31496062992125984"/>
  <pageSetup paperSize="9" scale="65" fitToHeight="0" orientation="portrait" horizontalDpi="300" verticalDpi="3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77855-1A31-4BBD-B6D2-9E627D67E384}">
  <sheetPr codeName="Sheet17">
    <tabColor theme="6" tint="-0.499984740745262"/>
    <pageSetUpPr fitToPage="1"/>
  </sheetPr>
  <dimension ref="A1:S24"/>
  <sheetViews>
    <sheetView showGridLines="0" view="pageBreakPreview" zoomScaleNormal="80" zoomScaleSheetLayoutView="100" workbookViewId="0"/>
  </sheetViews>
  <sheetFormatPr defaultColWidth="9" defaultRowHeight="14.25"/>
  <cols>
    <col min="1" max="1" width="14.125" style="1" customWidth="1"/>
    <col min="2" max="2" width="14.25" style="1" customWidth="1"/>
    <col min="3" max="3" width="12.375" style="1" customWidth="1"/>
    <col min="4" max="4" width="10.375" style="1" customWidth="1"/>
    <col min="5" max="9" width="15.5" style="1" customWidth="1"/>
    <col min="10" max="16" width="10.375" style="1" customWidth="1"/>
    <col min="17" max="18" width="11.375" style="1" customWidth="1"/>
    <col min="19" max="22" width="10.375" style="1" customWidth="1"/>
    <col min="23" max="16384" width="9" style="1"/>
  </cols>
  <sheetData>
    <row r="1" spans="1:16" ht="21">
      <c r="A1" s="234" t="s">
        <v>112</v>
      </c>
      <c r="J1" s="235" t="s">
        <v>113</v>
      </c>
    </row>
    <row r="2" spans="1:16" s="249" customFormat="1" ht="21.95" customHeight="1">
      <c r="A2" s="497" t="s">
        <v>226</v>
      </c>
      <c r="B2" s="479"/>
      <c r="C2" s="479"/>
      <c r="D2" s="479"/>
      <c r="E2" s="479"/>
      <c r="F2" s="479"/>
      <c r="G2" s="479"/>
      <c r="H2" s="479"/>
      <c r="I2" s="479"/>
      <c r="J2" s="479"/>
      <c r="K2" s="1"/>
      <c r="L2" s="1"/>
    </row>
    <row r="3" spans="1:16" ht="18.95" customHeight="1">
      <c r="A3" s="271" t="s">
        <v>227</v>
      </c>
    </row>
    <row r="4" spans="1:16" ht="31.5" customHeight="1">
      <c r="A4" s="272" t="s">
        <v>168</v>
      </c>
      <c r="B4" s="498" t="s">
        <v>228</v>
      </c>
      <c r="C4" s="499"/>
      <c r="D4" s="499"/>
      <c r="E4" s="499"/>
      <c r="F4" s="499"/>
      <c r="G4" s="499"/>
      <c r="H4" s="499"/>
      <c r="I4" s="500"/>
      <c r="J4" s="253"/>
      <c r="K4" s="253"/>
    </row>
    <row r="5" spans="1:16">
      <c r="A5" s="272" t="s">
        <v>229</v>
      </c>
      <c r="B5" s="498" t="s">
        <v>230</v>
      </c>
      <c r="C5" s="499"/>
      <c r="D5" s="499"/>
      <c r="E5" s="499"/>
      <c r="F5" s="499"/>
      <c r="G5" s="499"/>
      <c r="H5" s="499"/>
      <c r="I5" s="500"/>
      <c r="J5" s="253"/>
      <c r="K5" s="253"/>
    </row>
    <row r="6" spans="1:16" s="5" customFormat="1" ht="18.95" customHeight="1">
      <c r="A6" s="254"/>
      <c r="B6" s="246" t="s">
        <v>231</v>
      </c>
      <c r="C6" s="246" t="s">
        <v>232</v>
      </c>
      <c r="D6" s="246" t="s">
        <v>233</v>
      </c>
      <c r="E6" s="246" t="s">
        <v>234</v>
      </c>
      <c r="F6" s="246" t="s">
        <v>235</v>
      </c>
      <c r="G6" s="246" t="s">
        <v>236</v>
      </c>
      <c r="H6" s="246" t="s">
        <v>237</v>
      </c>
      <c r="I6" s="246" t="s">
        <v>238</v>
      </c>
    </row>
    <row r="7" spans="1:16" s="5" customFormat="1" ht="42.75">
      <c r="A7" s="123" t="s">
        <v>239</v>
      </c>
      <c r="B7" s="123" t="s">
        <v>240</v>
      </c>
      <c r="C7" s="123" t="s">
        <v>241</v>
      </c>
      <c r="D7" s="123" t="s">
        <v>218</v>
      </c>
      <c r="E7" s="273">
        <v>53633</v>
      </c>
      <c r="F7" s="273">
        <v>55637</v>
      </c>
      <c r="G7" s="267">
        <v>51806</v>
      </c>
      <c r="H7" s="267">
        <v>48545</v>
      </c>
      <c r="I7" s="267">
        <v>50396</v>
      </c>
    </row>
    <row r="8" spans="1:16" s="5" customFormat="1" ht="21" customHeight="1">
      <c r="A8" s="501" t="s">
        <v>242</v>
      </c>
      <c r="B8" s="501" t="s">
        <v>243</v>
      </c>
      <c r="C8" s="501" t="s">
        <v>244</v>
      </c>
      <c r="D8" s="501" t="s">
        <v>218</v>
      </c>
      <c r="E8" s="274" t="s">
        <v>245</v>
      </c>
      <c r="F8" s="275"/>
      <c r="G8" s="246" t="s">
        <v>246</v>
      </c>
      <c r="H8" s="246" t="s">
        <v>247</v>
      </c>
      <c r="I8" s="246" t="s">
        <v>248</v>
      </c>
    </row>
    <row r="9" spans="1:16" s="5" customFormat="1" ht="29.1" customHeight="1">
      <c r="A9" s="501"/>
      <c r="B9" s="501"/>
      <c r="C9" s="501"/>
      <c r="D9" s="501"/>
      <c r="E9" s="218" t="s">
        <v>249</v>
      </c>
      <c r="F9" s="276"/>
      <c r="G9" s="277">
        <v>10859566</v>
      </c>
      <c r="H9" s="278">
        <v>10922548</v>
      </c>
      <c r="I9" s="278">
        <v>10080537.060776999</v>
      </c>
    </row>
    <row r="10" spans="1:16" s="5" customFormat="1" ht="27.95" customHeight="1">
      <c r="A10" s="501"/>
      <c r="B10" s="501"/>
      <c r="C10" s="501"/>
      <c r="D10" s="501"/>
      <c r="E10" s="218" t="s">
        <v>250</v>
      </c>
      <c r="F10" s="276"/>
      <c r="G10" s="277">
        <v>30063449</v>
      </c>
      <c r="H10" s="278">
        <v>29293514</v>
      </c>
      <c r="I10" s="278">
        <v>32534716.174527373</v>
      </c>
    </row>
    <row r="11" spans="1:16" s="5" customFormat="1">
      <c r="A11" s="494" t="s">
        <v>251</v>
      </c>
      <c r="B11" s="494"/>
      <c r="C11" s="494"/>
      <c r="D11" s="494"/>
      <c r="E11" s="494"/>
      <c r="F11" s="494"/>
      <c r="G11" s="494"/>
      <c r="H11" s="494"/>
      <c r="I11" s="495"/>
      <c r="J11" s="73"/>
      <c r="K11" s="73"/>
      <c r="L11" s="73"/>
      <c r="M11" s="73"/>
      <c r="N11" s="73"/>
      <c r="O11" s="73"/>
      <c r="P11" s="73"/>
    </row>
    <row r="12" spans="1:16" s="5" customFormat="1" ht="15" customHeight="1">
      <c r="A12" s="279" t="s">
        <v>252</v>
      </c>
      <c r="B12" s="72"/>
      <c r="C12" s="72"/>
      <c r="D12" s="72"/>
      <c r="E12" s="72"/>
      <c r="F12" s="72"/>
      <c r="G12" s="72"/>
      <c r="H12" s="73"/>
      <c r="I12" s="73"/>
      <c r="J12" s="73"/>
    </row>
    <row r="13" spans="1:16" s="5" customFormat="1" ht="15" customHeight="1">
      <c r="A13" s="279" t="s">
        <v>253</v>
      </c>
      <c r="B13" s="72"/>
      <c r="C13" s="72"/>
      <c r="D13" s="72"/>
      <c r="E13" s="72"/>
      <c r="F13" s="72"/>
      <c r="G13" s="72"/>
      <c r="H13" s="73"/>
      <c r="I13" s="73"/>
      <c r="J13" s="73"/>
      <c r="K13" s="73"/>
      <c r="L13" s="73"/>
      <c r="M13" s="73"/>
      <c r="N13" s="73"/>
      <c r="O13" s="73"/>
      <c r="P13" s="73"/>
    </row>
    <row r="14" spans="1:16" s="5" customFormat="1" ht="15" customHeight="1">
      <c r="A14" s="279" t="s">
        <v>254</v>
      </c>
      <c r="B14" s="72"/>
      <c r="C14" s="72"/>
      <c r="D14" s="72"/>
      <c r="E14" s="72"/>
      <c r="F14" s="72"/>
      <c r="G14" s="72"/>
      <c r="H14" s="73"/>
      <c r="I14" s="73"/>
      <c r="J14" s="73"/>
    </row>
    <row r="15" spans="1:16" s="5" customFormat="1" ht="15" customHeight="1">
      <c r="A15" s="72"/>
      <c r="B15" s="72"/>
      <c r="C15" s="72"/>
      <c r="D15" s="72"/>
      <c r="E15" s="72"/>
      <c r="F15" s="72"/>
      <c r="G15" s="72"/>
      <c r="H15" s="73"/>
      <c r="I15" s="73"/>
      <c r="J15" s="73"/>
      <c r="K15" s="73"/>
      <c r="L15" s="73"/>
      <c r="M15" s="73"/>
      <c r="N15" s="73"/>
      <c r="O15" s="73"/>
      <c r="P15" s="73"/>
    </row>
    <row r="16" spans="1:16" s="5" customFormat="1" ht="15" customHeight="1">
      <c r="A16" s="496" t="s">
        <v>255</v>
      </c>
      <c r="B16" s="496"/>
      <c r="C16" s="496"/>
      <c r="D16" s="496"/>
      <c r="E16" s="496"/>
      <c r="F16" s="496"/>
      <c r="G16" s="496"/>
      <c r="H16" s="496"/>
      <c r="I16" s="496"/>
      <c r="J16" s="73"/>
    </row>
    <row r="17" spans="1:19" s="5" customFormat="1">
      <c r="A17" s="481" t="s">
        <v>135</v>
      </c>
      <c r="B17" s="496"/>
      <c r="C17" s="496"/>
      <c r="D17" s="496"/>
      <c r="E17" s="496"/>
      <c r="F17" s="496"/>
      <c r="G17" s="496"/>
      <c r="H17" s="496"/>
      <c r="I17" s="496"/>
      <c r="J17" s="73"/>
      <c r="K17" s="73"/>
      <c r="L17" s="73"/>
      <c r="M17" s="73"/>
      <c r="N17" s="73"/>
      <c r="O17" s="73"/>
      <c r="P17" s="73"/>
    </row>
    <row r="18" spans="1:19" s="5" customFormat="1" ht="20.100000000000001" customHeight="1">
      <c r="A18" s="458"/>
      <c r="B18" s="459"/>
      <c r="C18" s="459"/>
      <c r="D18" s="459"/>
      <c r="E18" s="459"/>
      <c r="F18" s="459"/>
      <c r="G18" s="459"/>
      <c r="H18" s="459"/>
      <c r="I18" s="459"/>
      <c r="J18" s="460" t="s">
        <v>111</v>
      </c>
    </row>
    <row r="19" spans="1:19">
      <c r="K19" s="73"/>
      <c r="L19" s="73"/>
      <c r="M19" s="73"/>
      <c r="N19" s="73"/>
      <c r="O19" s="73"/>
      <c r="P19" s="73"/>
      <c r="Q19" s="5"/>
      <c r="R19" s="5"/>
      <c r="S19" s="5"/>
    </row>
    <row r="20" spans="1:19">
      <c r="K20" s="5"/>
      <c r="L20" s="5"/>
      <c r="M20" s="5"/>
      <c r="N20" s="5"/>
      <c r="O20" s="5"/>
      <c r="P20" s="5"/>
      <c r="Q20" s="5"/>
      <c r="R20" s="5"/>
      <c r="S20" s="5"/>
    </row>
    <row r="21" spans="1:19">
      <c r="K21" s="73"/>
      <c r="L21" s="73"/>
      <c r="M21" s="73"/>
      <c r="N21" s="73"/>
      <c r="O21" s="73"/>
      <c r="P21" s="73"/>
      <c r="Q21" s="5"/>
      <c r="R21" s="5"/>
      <c r="S21" s="5"/>
    </row>
    <row r="22" spans="1:19">
      <c r="K22" s="5"/>
      <c r="L22" s="5"/>
      <c r="M22" s="5"/>
      <c r="N22" s="5"/>
      <c r="O22" s="5"/>
      <c r="P22" s="5"/>
      <c r="Q22" s="5"/>
      <c r="R22" s="5"/>
      <c r="S22" s="5"/>
    </row>
    <row r="23" spans="1:19">
      <c r="K23" s="73"/>
      <c r="L23" s="73"/>
      <c r="M23" s="73"/>
      <c r="N23" s="73"/>
      <c r="O23" s="73"/>
      <c r="P23" s="73"/>
      <c r="Q23" s="5"/>
      <c r="R23" s="5"/>
      <c r="S23" s="5"/>
    </row>
    <row r="24" spans="1:19">
      <c r="K24" s="5"/>
      <c r="L24" s="5"/>
      <c r="M24" s="5"/>
      <c r="N24" s="5"/>
      <c r="O24" s="5"/>
      <c r="P24" s="5"/>
      <c r="Q24" s="5"/>
      <c r="R24" s="5"/>
      <c r="S24" s="5"/>
    </row>
  </sheetData>
  <mergeCells count="10">
    <mergeCell ref="A11:I11"/>
    <mergeCell ref="A16:I16"/>
    <mergeCell ref="A17:I17"/>
    <mergeCell ref="A2:J2"/>
    <mergeCell ref="B4:I4"/>
    <mergeCell ref="B5:I5"/>
    <mergeCell ref="A8:A10"/>
    <mergeCell ref="B8:B10"/>
    <mergeCell ref="C8:C10"/>
    <mergeCell ref="D8:D10"/>
  </mergeCells>
  <phoneticPr fontId="5"/>
  <hyperlinks>
    <hyperlink ref="A17" r:id="rId1" xr:uid="{16BD7264-32B4-4548-8506-458BD253D3E3}"/>
    <hyperlink ref="J18" location="目次!A1" display="目次に戻る" xr:uid="{A429C356-1A7C-4DAE-8531-C9DB53AF75F2}"/>
  </hyperlinks>
  <pageMargins left="0.70866141732283472" right="0.70866141732283472" top="0.74803149606299213" bottom="0.74803149606299213" header="0.31496062992125984" footer="0.31496062992125984"/>
  <pageSetup paperSize="9" scale="56" fitToHeight="0" orientation="portrait" horizontalDpi="300" verticalDpi="3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E9BA4-EDFE-4A1E-96AF-89FE3FA7E19A}">
  <sheetPr>
    <tabColor theme="6" tint="-0.499984740745262"/>
    <pageSetUpPr fitToPage="1"/>
  </sheetPr>
  <dimension ref="A1:W58"/>
  <sheetViews>
    <sheetView showGridLines="0" view="pageBreakPreview" zoomScaleNormal="80" zoomScaleSheetLayoutView="100" workbookViewId="0"/>
  </sheetViews>
  <sheetFormatPr defaultColWidth="9" defaultRowHeight="14.25"/>
  <cols>
    <col min="1" max="2" width="15.875" style="1" customWidth="1"/>
    <col min="3" max="3" width="25.25" style="1" customWidth="1"/>
    <col min="4" max="5" width="12.875" style="1" customWidth="1"/>
    <col min="6" max="6" width="11.75" style="1" customWidth="1"/>
    <col min="7" max="7" width="22" style="1" customWidth="1"/>
    <col min="8" max="12" width="14.75" style="1" customWidth="1"/>
    <col min="13" max="13" width="14" style="1" customWidth="1"/>
    <col min="14" max="17" width="10.375" style="1" customWidth="1"/>
    <col min="18" max="19" width="11.375" style="1" customWidth="1"/>
    <col min="20" max="23" width="10.375" style="1" customWidth="1"/>
    <col min="24" max="16384" width="9" style="1"/>
  </cols>
  <sheetData>
    <row r="1" spans="1:13" ht="21">
      <c r="A1" s="234" t="s">
        <v>112</v>
      </c>
      <c r="M1" s="282" t="s">
        <v>256</v>
      </c>
    </row>
    <row r="2" spans="1:13" s="249" customFormat="1" ht="24" customHeight="1">
      <c r="A2" s="283" t="s">
        <v>257</v>
      </c>
      <c r="B2" s="283"/>
      <c r="C2" s="283"/>
      <c r="D2" s="283"/>
      <c r="E2" s="283"/>
      <c r="F2" s="283"/>
      <c r="G2" s="283"/>
      <c r="H2" s="283"/>
      <c r="I2" s="283"/>
      <c r="J2" s="283"/>
      <c r="K2" s="283"/>
      <c r="L2" s="283"/>
      <c r="M2" s="283"/>
    </row>
    <row r="3" spans="1:13" ht="18.95" customHeight="1">
      <c r="A3" s="271" t="s">
        <v>258</v>
      </c>
    </row>
    <row r="4" spans="1:13">
      <c r="A4" s="251" t="s">
        <v>168</v>
      </c>
      <c r="B4" s="284" t="s">
        <v>259</v>
      </c>
      <c r="C4" s="285"/>
      <c r="D4" s="285"/>
      <c r="E4" s="285"/>
      <c r="F4" s="285"/>
      <c r="G4" s="285"/>
      <c r="H4" s="285"/>
      <c r="I4" s="285"/>
      <c r="J4" s="285"/>
      <c r="K4" s="286"/>
      <c r="L4" s="287"/>
    </row>
    <row r="5" spans="1:13" s="5" customFormat="1" ht="18.95" customHeight="1">
      <c r="A5" s="288"/>
      <c r="B5" s="289"/>
      <c r="C5" s="290" t="s">
        <v>232</v>
      </c>
      <c r="D5" s="291" t="s">
        <v>231</v>
      </c>
      <c r="E5" s="337" t="s">
        <v>233</v>
      </c>
      <c r="F5" s="502" t="s">
        <v>260</v>
      </c>
      <c r="G5" s="503"/>
      <c r="H5" s="292" t="s">
        <v>261</v>
      </c>
      <c r="I5" s="292" t="s">
        <v>262</v>
      </c>
      <c r="J5" s="292" t="s">
        <v>263</v>
      </c>
      <c r="K5" s="292" t="s">
        <v>264</v>
      </c>
      <c r="L5" s="293" t="s">
        <v>265</v>
      </c>
    </row>
    <row r="6" spans="1:13" s="5" customFormat="1" ht="69.95" customHeight="1">
      <c r="A6" s="489" t="s">
        <v>239</v>
      </c>
      <c r="B6" s="338" t="s">
        <v>266</v>
      </c>
      <c r="C6" s="504" t="s">
        <v>267</v>
      </c>
      <c r="D6" s="504" t="s">
        <v>268</v>
      </c>
      <c r="E6" s="508" t="s">
        <v>269</v>
      </c>
      <c r="F6" s="339" t="s">
        <v>270</v>
      </c>
      <c r="G6" s="339" t="s">
        <v>271</v>
      </c>
      <c r="H6" s="340">
        <v>3580</v>
      </c>
      <c r="I6" s="341">
        <v>2947</v>
      </c>
      <c r="J6" s="341">
        <v>3018</v>
      </c>
      <c r="K6" s="341">
        <v>2662</v>
      </c>
      <c r="L6" s="341">
        <v>2765.9844750000002</v>
      </c>
    </row>
    <row r="7" spans="1:13" s="5" customFormat="1">
      <c r="A7" s="490"/>
      <c r="B7" s="342"/>
      <c r="C7" s="505"/>
      <c r="D7" s="505"/>
      <c r="E7" s="509"/>
      <c r="F7" s="343"/>
      <c r="G7" s="344" t="s">
        <v>272</v>
      </c>
      <c r="H7" s="345">
        <v>17</v>
      </c>
      <c r="I7" s="346">
        <v>15</v>
      </c>
      <c r="J7" s="346">
        <v>10</v>
      </c>
      <c r="K7" s="346">
        <v>8.6</v>
      </c>
      <c r="L7" s="346">
        <v>8.9</v>
      </c>
    </row>
    <row r="8" spans="1:13" s="5" customFormat="1">
      <c r="A8" s="490"/>
      <c r="B8" s="342"/>
      <c r="C8" s="505"/>
      <c r="D8" s="505"/>
      <c r="E8" s="509"/>
      <c r="F8" s="342"/>
      <c r="G8" s="339" t="s">
        <v>273</v>
      </c>
      <c r="H8" s="340">
        <v>5930</v>
      </c>
      <c r="I8" s="347">
        <v>8008</v>
      </c>
      <c r="J8" s="347">
        <v>7127</v>
      </c>
      <c r="K8" s="347">
        <v>8469</v>
      </c>
      <c r="L8" s="347">
        <v>9294</v>
      </c>
    </row>
    <row r="9" spans="1:13" s="5" customFormat="1">
      <c r="A9" s="490"/>
      <c r="B9" s="342"/>
      <c r="C9" s="505"/>
      <c r="D9" s="505"/>
      <c r="E9" s="509"/>
      <c r="F9" s="342"/>
      <c r="G9" s="348"/>
      <c r="H9" s="349"/>
      <c r="I9" s="350"/>
      <c r="J9" s="350"/>
      <c r="K9" s="350"/>
      <c r="L9" s="350" t="s">
        <v>274</v>
      </c>
    </row>
    <row r="10" spans="1:13" s="5" customFormat="1">
      <c r="A10" s="490"/>
      <c r="B10" s="342"/>
      <c r="C10" s="505"/>
      <c r="D10" s="505"/>
      <c r="E10" s="509"/>
      <c r="F10" s="351" t="s">
        <v>275</v>
      </c>
      <c r="G10" s="339" t="s">
        <v>271</v>
      </c>
      <c r="H10" s="340">
        <v>11721</v>
      </c>
      <c r="I10" s="341">
        <v>11208</v>
      </c>
      <c r="J10" s="341">
        <v>11253</v>
      </c>
      <c r="K10" s="341">
        <v>10206</v>
      </c>
      <c r="L10" s="341">
        <v>6365.777</v>
      </c>
    </row>
    <row r="11" spans="1:13" s="5" customFormat="1">
      <c r="A11" s="490"/>
      <c r="B11" s="342"/>
      <c r="C11" s="505"/>
      <c r="D11" s="505"/>
      <c r="E11" s="509"/>
      <c r="F11" s="342"/>
      <c r="G11" s="344" t="s">
        <v>272</v>
      </c>
      <c r="H11" s="345">
        <v>100</v>
      </c>
      <c r="I11" s="346">
        <v>100</v>
      </c>
      <c r="J11" s="346">
        <v>100</v>
      </c>
      <c r="K11" s="346">
        <v>100</v>
      </c>
      <c r="L11" s="346">
        <v>100</v>
      </c>
    </row>
    <row r="12" spans="1:13" s="5" customFormat="1">
      <c r="A12" s="490"/>
      <c r="B12" s="342"/>
      <c r="C12" s="505"/>
      <c r="D12" s="505"/>
      <c r="E12" s="509"/>
      <c r="F12" s="342"/>
      <c r="G12" s="339" t="s">
        <v>273</v>
      </c>
      <c r="H12" s="340">
        <v>25833</v>
      </c>
      <c r="I12" s="340">
        <v>29080</v>
      </c>
      <c r="J12" s="340">
        <v>26481</v>
      </c>
      <c r="K12" s="340">
        <v>25376</v>
      </c>
      <c r="L12" s="340">
        <v>25389</v>
      </c>
    </row>
    <row r="13" spans="1:13" s="5" customFormat="1">
      <c r="A13" s="490"/>
      <c r="B13" s="342"/>
      <c r="C13" s="505"/>
      <c r="D13" s="505"/>
      <c r="E13" s="509"/>
      <c r="F13" s="351" t="s">
        <v>276</v>
      </c>
      <c r="G13" s="339" t="s">
        <v>271</v>
      </c>
      <c r="H13" s="340">
        <v>2463</v>
      </c>
      <c r="I13" s="341">
        <v>2745</v>
      </c>
      <c r="J13" s="341">
        <v>2744</v>
      </c>
      <c r="K13" s="341">
        <v>2190</v>
      </c>
      <c r="L13" s="341">
        <v>1932.4882</v>
      </c>
    </row>
    <row r="14" spans="1:13" s="5" customFormat="1" ht="15" thickBot="1">
      <c r="A14" s="490"/>
      <c r="B14" s="342"/>
      <c r="C14" s="505"/>
      <c r="D14" s="505"/>
      <c r="E14" s="509"/>
      <c r="F14" s="352"/>
      <c r="G14" s="353" t="s">
        <v>273</v>
      </c>
      <c r="H14" s="354">
        <v>5738</v>
      </c>
      <c r="I14" s="355">
        <v>7258</v>
      </c>
      <c r="J14" s="355">
        <v>6815</v>
      </c>
      <c r="K14" s="355">
        <v>5791</v>
      </c>
      <c r="L14" s="355">
        <v>6002</v>
      </c>
    </row>
    <row r="15" spans="1:13" s="5" customFormat="1" ht="15" thickTop="1">
      <c r="A15" s="490"/>
      <c r="B15" s="342"/>
      <c r="C15" s="506"/>
      <c r="D15" s="507"/>
      <c r="E15" s="510"/>
      <c r="F15" s="356" t="s">
        <v>277</v>
      </c>
      <c r="G15" s="356"/>
      <c r="H15" s="357">
        <f>H8+H12+H14</f>
        <v>37501</v>
      </c>
      <c r="I15" s="358">
        <v>44346</v>
      </c>
      <c r="J15" s="358">
        <v>40423</v>
      </c>
      <c r="K15" s="358">
        <v>39636</v>
      </c>
      <c r="L15" s="358">
        <f>L8+L12+L14</f>
        <v>40685</v>
      </c>
    </row>
    <row r="16" spans="1:13" s="5" customFormat="1">
      <c r="A16" s="490"/>
      <c r="B16" s="339" t="s">
        <v>278</v>
      </c>
      <c r="C16" s="511" t="s">
        <v>279</v>
      </c>
      <c r="D16" s="504" t="s">
        <v>268</v>
      </c>
      <c r="E16" s="508" t="s">
        <v>269</v>
      </c>
      <c r="F16" s="339" t="s">
        <v>270</v>
      </c>
      <c r="G16" s="339" t="s">
        <v>280</v>
      </c>
      <c r="H16" s="359" t="s">
        <v>223</v>
      </c>
      <c r="I16" s="359" t="s">
        <v>223</v>
      </c>
      <c r="J16" s="359" t="s">
        <v>223</v>
      </c>
      <c r="K16" s="359" t="s">
        <v>223</v>
      </c>
      <c r="L16" s="340">
        <v>524</v>
      </c>
    </row>
    <row r="17" spans="1:23" s="5" customFormat="1">
      <c r="A17" s="490"/>
      <c r="B17" s="343"/>
      <c r="C17" s="491"/>
      <c r="D17" s="491"/>
      <c r="E17" s="509"/>
      <c r="F17" s="343"/>
      <c r="G17" s="344" t="s">
        <v>281</v>
      </c>
      <c r="H17" s="359" t="s">
        <v>223</v>
      </c>
      <c r="I17" s="359" t="s">
        <v>223</v>
      </c>
      <c r="J17" s="359" t="s">
        <v>223</v>
      </c>
      <c r="K17" s="359" t="s">
        <v>223</v>
      </c>
      <c r="L17" s="360">
        <v>34.700000000000003</v>
      </c>
    </row>
    <row r="18" spans="1:23" s="5" customFormat="1">
      <c r="A18" s="490"/>
      <c r="B18" s="343"/>
      <c r="C18" s="491"/>
      <c r="D18" s="491"/>
      <c r="E18" s="509"/>
      <c r="F18" s="339" t="s">
        <v>275</v>
      </c>
      <c r="G18" s="339" t="s">
        <v>280</v>
      </c>
      <c r="H18" s="359" t="s">
        <v>223</v>
      </c>
      <c r="I18" s="359" t="s">
        <v>223</v>
      </c>
      <c r="J18" s="359" t="s">
        <v>223</v>
      </c>
      <c r="K18" s="359" t="s">
        <v>223</v>
      </c>
      <c r="L18" s="340">
        <v>12668</v>
      </c>
    </row>
    <row r="19" spans="1:23" s="5" customFormat="1">
      <c r="A19" s="490"/>
      <c r="B19" s="343"/>
      <c r="C19" s="491"/>
      <c r="D19" s="491"/>
      <c r="E19" s="509"/>
      <c r="F19" s="348"/>
      <c r="G19" s="344" t="s">
        <v>281</v>
      </c>
      <c r="H19" s="359" t="s">
        <v>223</v>
      </c>
      <c r="I19" s="359" t="s">
        <v>223</v>
      </c>
      <c r="J19" s="359" t="s">
        <v>223</v>
      </c>
      <c r="K19" s="359" t="s">
        <v>223</v>
      </c>
      <c r="L19" s="360">
        <v>100</v>
      </c>
    </row>
    <row r="20" spans="1:23" s="5" customFormat="1" ht="15" thickBot="1">
      <c r="A20" s="490"/>
      <c r="B20" s="342"/>
      <c r="C20" s="491"/>
      <c r="D20" s="491"/>
      <c r="E20" s="509"/>
      <c r="F20" s="361" t="s">
        <v>276</v>
      </c>
      <c r="G20" s="353" t="s">
        <v>280</v>
      </c>
      <c r="H20" s="362" t="s">
        <v>223</v>
      </c>
      <c r="I20" s="362" t="s">
        <v>223</v>
      </c>
      <c r="J20" s="362" t="s">
        <v>223</v>
      </c>
      <c r="K20" s="362" t="s">
        <v>223</v>
      </c>
      <c r="L20" s="354">
        <v>420</v>
      </c>
    </row>
    <row r="21" spans="1:23" s="5" customFormat="1" ht="15" thickTop="1">
      <c r="A21" s="490"/>
      <c r="B21" s="348"/>
      <c r="C21" s="512"/>
      <c r="D21" s="512"/>
      <c r="E21" s="513"/>
      <c r="F21" s="348" t="s">
        <v>282</v>
      </c>
      <c r="G21" s="348"/>
      <c r="H21" s="363" t="s">
        <v>178</v>
      </c>
      <c r="I21" s="363" t="s">
        <v>178</v>
      </c>
      <c r="J21" s="363" t="s">
        <v>178</v>
      </c>
      <c r="K21" s="363" t="s">
        <v>178</v>
      </c>
      <c r="L21" s="349">
        <v>13612</v>
      </c>
    </row>
    <row r="22" spans="1:23" s="5" customFormat="1" ht="28.5" customHeight="1">
      <c r="A22" s="490"/>
      <c r="B22" s="514" t="s">
        <v>283</v>
      </c>
      <c r="C22" s="511" t="s">
        <v>284</v>
      </c>
      <c r="D22" s="511" t="s">
        <v>268</v>
      </c>
      <c r="E22" s="516" t="s">
        <v>285</v>
      </c>
      <c r="F22" s="514" t="s">
        <v>282</v>
      </c>
      <c r="G22" s="343"/>
      <c r="H22" s="357">
        <v>185</v>
      </c>
      <c r="I22" s="364">
        <v>138</v>
      </c>
      <c r="J22" s="364">
        <v>115</v>
      </c>
      <c r="K22" s="364">
        <v>133</v>
      </c>
      <c r="L22" s="364">
        <v>225</v>
      </c>
    </row>
    <row r="23" spans="1:23" s="5" customFormat="1">
      <c r="A23" s="379"/>
      <c r="B23" s="515"/>
      <c r="C23" s="507"/>
      <c r="D23" s="507"/>
      <c r="E23" s="510"/>
      <c r="F23" s="515"/>
      <c r="G23" s="380"/>
      <c r="H23" s="381"/>
      <c r="I23" s="382"/>
      <c r="J23" s="382"/>
      <c r="K23" s="382"/>
      <c r="L23" s="382" t="s">
        <v>286</v>
      </c>
    </row>
    <row r="24" spans="1:23" s="5" customFormat="1">
      <c r="A24" s="383" t="s">
        <v>287</v>
      </c>
      <c r="B24"/>
      <c r="C24" s="39"/>
      <c r="D24" s="39"/>
      <c r="E24" s="39"/>
      <c r="F24" s="39"/>
      <c r="G24" s="294"/>
      <c r="H24" s="294"/>
      <c r="I24" s="294"/>
      <c r="J24" s="294"/>
      <c r="K24" s="295"/>
    </row>
    <row r="25" spans="1:23" s="5" customFormat="1">
      <c r="A25" t="s">
        <v>288</v>
      </c>
      <c r="B25"/>
      <c r="C25" s="39"/>
      <c r="D25" s="39"/>
      <c r="E25" s="39"/>
      <c r="F25" s="39"/>
      <c r="G25" s="294"/>
      <c r="H25" s="294"/>
      <c r="I25" s="294"/>
      <c r="J25" s="294"/>
      <c r="K25" s="295"/>
    </row>
    <row r="26" spans="1:23" s="5" customFormat="1">
      <c r="A26" t="s">
        <v>289</v>
      </c>
      <c r="B26"/>
      <c r="C26" s="39"/>
      <c r="D26" s="39"/>
      <c r="E26" s="39"/>
      <c r="F26" s="39"/>
      <c r="G26" s="294"/>
      <c r="H26" s="294"/>
      <c r="I26" s="294"/>
      <c r="J26" s="294"/>
      <c r="K26" s="295"/>
    </row>
    <row r="27" spans="1:23" s="5" customFormat="1">
      <c r="A27" t="s">
        <v>290</v>
      </c>
      <c r="B27"/>
      <c r="C27" s="39"/>
      <c r="D27" s="39"/>
      <c r="E27" s="39"/>
      <c r="F27" s="39"/>
      <c r="G27" s="294"/>
      <c r="H27" s="294"/>
      <c r="I27" s="294"/>
      <c r="J27" s="294"/>
      <c r="K27" s="295"/>
    </row>
    <row r="28" spans="1:23" s="5" customFormat="1">
      <c r="A28" s="365"/>
      <c r="B28" s="39"/>
      <c r="C28" s="39"/>
      <c r="D28" s="39"/>
      <c r="E28" s="39"/>
      <c r="F28" s="39"/>
      <c r="G28" s="294"/>
      <c r="H28" s="294"/>
      <c r="I28" s="294"/>
      <c r="J28" s="294"/>
      <c r="K28" s="295"/>
    </row>
    <row r="29" spans="1:23" s="370" customFormat="1" ht="28.5">
      <c r="A29" s="366"/>
      <c r="B29" s="367"/>
      <c r="C29" s="368" t="s">
        <v>232</v>
      </c>
      <c r="D29" s="335" t="s">
        <v>231</v>
      </c>
      <c r="E29" s="368" t="s">
        <v>233</v>
      </c>
      <c r="F29" s="517" t="s">
        <v>260</v>
      </c>
      <c r="G29" s="518"/>
      <c r="H29" s="369" t="s">
        <v>246</v>
      </c>
      <c r="I29" s="369" t="s">
        <v>291</v>
      </c>
      <c r="J29" s="369" t="s">
        <v>248</v>
      </c>
      <c r="K29" s="295"/>
      <c r="Q29" s="5"/>
      <c r="R29" s="5"/>
      <c r="S29" s="5"/>
      <c r="T29" s="5"/>
      <c r="U29" s="5"/>
      <c r="V29" s="5"/>
      <c r="W29" s="5"/>
    </row>
    <row r="30" spans="1:23" s="370" customFormat="1" ht="29.1" customHeight="1">
      <c r="A30" s="519" t="s">
        <v>242</v>
      </c>
      <c r="B30" s="520"/>
      <c r="C30" s="508" t="s">
        <v>292</v>
      </c>
      <c r="D30" s="508" t="s">
        <v>293</v>
      </c>
      <c r="E30" s="508" t="s">
        <v>285</v>
      </c>
      <c r="F30" s="371" t="s">
        <v>294</v>
      </c>
      <c r="G30" s="372"/>
      <c r="H30" s="296">
        <f>66961350/1000/0.877</f>
        <v>76352.736602052464</v>
      </c>
      <c r="I30" s="373">
        <v>77732</v>
      </c>
      <c r="J30" s="373">
        <v>76280</v>
      </c>
      <c r="K30" s="295"/>
      <c r="Q30" s="5"/>
      <c r="R30" s="5"/>
      <c r="S30" s="5"/>
      <c r="T30" s="5"/>
      <c r="U30" s="5"/>
      <c r="V30" s="5"/>
      <c r="W30" s="5"/>
    </row>
    <row r="31" spans="1:23" s="370" customFormat="1" ht="29.1" customHeight="1">
      <c r="A31" s="521"/>
      <c r="B31" s="522"/>
      <c r="C31" s="510"/>
      <c r="D31" s="510"/>
      <c r="E31" s="510"/>
      <c r="F31" s="525" t="s">
        <v>295</v>
      </c>
      <c r="G31" s="526"/>
      <c r="H31" s="296">
        <f>44565943/1000/0.877</f>
        <v>50816.354618015961</v>
      </c>
      <c r="I31" s="373">
        <v>49284.559882010944</v>
      </c>
      <c r="J31" s="373">
        <v>50079</v>
      </c>
      <c r="K31" s="295"/>
      <c r="Q31" s="5"/>
      <c r="R31" s="5"/>
      <c r="S31" s="5"/>
      <c r="T31" s="5"/>
      <c r="U31" s="5"/>
      <c r="V31" s="5"/>
      <c r="W31" s="5"/>
    </row>
    <row r="32" spans="1:23" s="370" customFormat="1" ht="29.1" customHeight="1">
      <c r="A32" s="521"/>
      <c r="B32" s="522"/>
      <c r="C32" s="508" t="s">
        <v>296</v>
      </c>
      <c r="D32" s="508" t="s">
        <v>293</v>
      </c>
      <c r="E32" s="508" t="s">
        <v>285</v>
      </c>
      <c r="F32" s="371" t="s">
        <v>294</v>
      </c>
      <c r="G32" s="372"/>
      <c r="H32" s="297" t="s">
        <v>297</v>
      </c>
      <c r="I32" s="373">
        <v>104553</v>
      </c>
      <c r="J32" s="373">
        <v>107860</v>
      </c>
      <c r="K32" s="295"/>
      <c r="Q32" s="5"/>
      <c r="R32" s="5"/>
      <c r="S32" s="5"/>
      <c r="T32" s="5"/>
      <c r="U32" s="5"/>
      <c r="V32" s="5"/>
      <c r="W32" s="5"/>
    </row>
    <row r="33" spans="1:23" s="370" customFormat="1" ht="27.95" customHeight="1">
      <c r="A33" s="523"/>
      <c r="B33" s="524"/>
      <c r="C33" s="510"/>
      <c r="D33" s="510"/>
      <c r="E33" s="510"/>
      <c r="F33" s="525" t="s">
        <v>295</v>
      </c>
      <c r="G33" s="531"/>
      <c r="H33" s="297" t="s">
        <v>297</v>
      </c>
      <c r="I33" s="373">
        <v>11006</v>
      </c>
      <c r="J33" s="373">
        <v>10539</v>
      </c>
      <c r="K33" s="295"/>
      <c r="Q33" s="5"/>
      <c r="R33" s="5"/>
      <c r="S33" s="5"/>
      <c r="T33" s="5"/>
      <c r="U33" s="5"/>
      <c r="V33" s="5"/>
      <c r="W33" s="5"/>
    </row>
    <row r="34" spans="1:23" s="370" customFormat="1">
      <c r="A34" s="384" t="s">
        <v>298</v>
      </c>
      <c r="B34" s="385"/>
      <c r="C34" s="385"/>
      <c r="D34" s="385"/>
      <c r="E34" s="385"/>
      <c r="F34" s="385"/>
      <c r="G34" s="386"/>
      <c r="H34" s="387"/>
      <c r="I34" s="387"/>
      <c r="J34" s="387"/>
      <c r="K34" s="295"/>
      <c r="Q34" s="5"/>
      <c r="R34" s="5"/>
      <c r="S34" s="5"/>
      <c r="T34" s="5"/>
      <c r="U34" s="5"/>
      <c r="V34" s="5"/>
      <c r="W34" s="5"/>
    </row>
    <row r="35" spans="1:23" s="389" customFormat="1">
      <c r="A35" s="388" t="s">
        <v>299</v>
      </c>
      <c r="Q35" s="5"/>
      <c r="R35" s="5"/>
      <c r="S35" s="5"/>
      <c r="T35" s="5"/>
      <c r="U35" s="5"/>
      <c r="V35" s="5"/>
      <c r="W35" s="5"/>
    </row>
    <row r="36" spans="1:23" s="5" customFormat="1">
      <c r="A36" s="390"/>
      <c r="B36" s="390"/>
      <c r="C36" s="390"/>
      <c r="D36" s="390"/>
      <c r="E36" s="390"/>
      <c r="F36" s="390"/>
      <c r="G36" s="390"/>
      <c r="H36" s="390"/>
      <c r="I36" s="390"/>
      <c r="J36" s="390"/>
    </row>
    <row r="37" spans="1:23" s="5" customFormat="1">
      <c r="A37" s="271" t="s">
        <v>300</v>
      </c>
      <c r="B37" s="130"/>
      <c r="C37" s="39"/>
      <c r="D37" s="130"/>
      <c r="E37" s="39"/>
      <c r="F37" s="39"/>
      <c r="G37" s="391"/>
      <c r="H37" s="391"/>
      <c r="I37" s="390"/>
      <c r="J37" s="299"/>
    </row>
    <row r="38" spans="1:23" s="51" customFormat="1">
      <c r="A38" s="251" t="s">
        <v>168</v>
      </c>
      <c r="B38" s="392" t="s">
        <v>301</v>
      </c>
      <c r="C38" s="393"/>
      <c r="D38" s="394"/>
      <c r="E38" s="393"/>
      <c r="F38" s="393"/>
      <c r="G38" s="393"/>
      <c r="H38" s="300"/>
      <c r="I38" s="298"/>
      <c r="J38" s="301"/>
      <c r="K38" s="301"/>
      <c r="Q38" s="5"/>
      <c r="R38" s="5"/>
      <c r="S38" s="5"/>
      <c r="T38" s="5"/>
      <c r="U38" s="5"/>
      <c r="V38" s="5"/>
      <c r="W38" s="5"/>
    </row>
    <row r="39" spans="1:23" s="5" customFormat="1" ht="18.95" customHeight="1">
      <c r="A39" s="335"/>
      <c r="B39" s="336"/>
      <c r="C39" s="246" t="s">
        <v>232</v>
      </c>
      <c r="D39" s="246" t="s">
        <v>233</v>
      </c>
      <c r="E39" s="532" t="s">
        <v>237</v>
      </c>
      <c r="F39" s="533"/>
      <c r="G39" s="302" t="s">
        <v>238</v>
      </c>
      <c r="I39" s="298"/>
    </row>
    <row r="40" spans="1:23" s="5" customFormat="1" ht="43.5" customHeight="1">
      <c r="A40" s="527" t="s">
        <v>302</v>
      </c>
      <c r="B40" s="534"/>
      <c r="C40" s="86" t="s">
        <v>303</v>
      </c>
      <c r="D40" s="86" t="s">
        <v>225</v>
      </c>
      <c r="E40" s="529">
        <v>5.0999999999999997E-2</v>
      </c>
      <c r="F40" s="530"/>
      <c r="G40" s="303">
        <v>8.5000000000000006E-2</v>
      </c>
      <c r="H40" s="304"/>
      <c r="I40" s="298"/>
    </row>
    <row r="41" spans="1:23" s="5" customFormat="1" ht="43.5" customHeight="1">
      <c r="A41" s="527" t="s">
        <v>304</v>
      </c>
      <c r="B41" s="528"/>
      <c r="C41" s="86" t="s">
        <v>303</v>
      </c>
      <c r="D41" s="86" t="s">
        <v>225</v>
      </c>
      <c r="E41" s="529">
        <v>0.155</v>
      </c>
      <c r="F41" s="530"/>
      <c r="G41" s="303">
        <v>0.3</v>
      </c>
      <c r="H41" s="304"/>
    </row>
    <row r="42" spans="1:23" s="5" customFormat="1">
      <c r="A42" s="130"/>
      <c r="B42" s="130"/>
      <c r="C42" s="39"/>
      <c r="D42" s="130"/>
      <c r="E42" s="39"/>
      <c r="F42" s="39"/>
      <c r="G42" s="305"/>
      <c r="H42" s="305"/>
    </row>
    <row r="43" spans="1:23" s="5" customFormat="1" ht="15" customHeight="1">
      <c r="A43" s="157" t="s">
        <v>255</v>
      </c>
      <c r="B43" s="157"/>
      <c r="C43" s="157"/>
      <c r="D43" s="157"/>
      <c r="E43" s="157"/>
      <c r="F43" s="157"/>
      <c r="G43" s="157"/>
      <c r="H43" s="157"/>
      <c r="I43" s="157"/>
      <c r="J43" s="157"/>
      <c r="K43" s="73"/>
      <c r="L43" s="73"/>
      <c r="M43" s="73"/>
      <c r="N43" s="73"/>
      <c r="O43" s="73"/>
      <c r="P43" s="73"/>
    </row>
    <row r="44" spans="1:23" s="5" customFormat="1" ht="14.25" customHeight="1">
      <c r="A44" s="306" t="s">
        <v>138</v>
      </c>
      <c r="B44" s="157"/>
      <c r="C44" s="157"/>
      <c r="D44" s="157"/>
      <c r="E44" s="157"/>
      <c r="F44" s="157"/>
      <c r="G44" s="157"/>
      <c r="H44" s="157"/>
      <c r="I44" s="157"/>
      <c r="J44" s="157"/>
      <c r="K44" s="73"/>
      <c r="L44" s="73"/>
      <c r="M44" s="73"/>
      <c r="N44" s="73"/>
      <c r="O44" s="73"/>
      <c r="P44" s="73"/>
    </row>
    <row r="45" spans="1:23" s="5" customFormat="1" ht="20.100000000000001" customHeight="1">
      <c r="A45" s="280"/>
      <c r="B45" s="281"/>
      <c r="C45" s="281"/>
      <c r="D45" s="281"/>
      <c r="E45" s="281"/>
      <c r="F45" s="281"/>
      <c r="G45" s="281"/>
      <c r="H45" s="281"/>
      <c r="I45" s="281"/>
      <c r="J45" s="281"/>
      <c r="K45" s="281"/>
      <c r="L45" s="281"/>
      <c r="M45" s="241" t="s">
        <v>111</v>
      </c>
    </row>
    <row r="46" spans="1:23">
      <c r="Q46" s="5"/>
      <c r="R46" s="5"/>
      <c r="S46" s="5"/>
      <c r="T46" s="5"/>
      <c r="U46" s="5"/>
      <c r="V46" s="5"/>
      <c r="W46" s="5"/>
    </row>
    <row r="47" spans="1:23">
      <c r="Q47" s="5"/>
      <c r="R47" s="5"/>
      <c r="S47" s="5"/>
      <c r="T47" s="5"/>
      <c r="U47" s="5"/>
      <c r="V47" s="5"/>
      <c r="W47" s="5"/>
    </row>
    <row r="48" spans="1:23">
      <c r="Q48" s="5"/>
      <c r="R48" s="5"/>
      <c r="S48" s="5"/>
      <c r="T48" s="5"/>
      <c r="U48" s="5"/>
      <c r="V48" s="5"/>
      <c r="W48" s="5"/>
    </row>
    <row r="49" spans="17:23">
      <c r="Q49" s="5"/>
      <c r="R49" s="5"/>
      <c r="S49" s="5"/>
      <c r="T49" s="5"/>
      <c r="U49" s="5"/>
      <c r="V49" s="5"/>
      <c r="W49" s="5"/>
    </row>
    <row r="50" spans="17:23">
      <c r="Q50" s="5"/>
      <c r="R50" s="5"/>
      <c r="S50" s="5"/>
      <c r="T50" s="5"/>
      <c r="U50" s="5"/>
      <c r="V50" s="5"/>
      <c r="W50" s="5"/>
    </row>
    <row r="51" spans="17:23">
      <c r="Q51" s="5"/>
      <c r="R51" s="5"/>
      <c r="S51" s="5"/>
      <c r="T51" s="5"/>
      <c r="U51" s="5"/>
      <c r="V51" s="5"/>
      <c r="W51" s="5"/>
    </row>
    <row r="52" spans="17:23">
      <c r="Q52" s="5"/>
      <c r="R52" s="5"/>
      <c r="S52" s="5"/>
      <c r="T52" s="5"/>
      <c r="U52" s="5"/>
      <c r="V52" s="5"/>
      <c r="W52" s="5"/>
    </row>
    <row r="53" spans="17:23">
      <c r="Q53" s="5"/>
      <c r="R53" s="5"/>
      <c r="S53" s="5"/>
      <c r="T53" s="5"/>
      <c r="U53" s="5"/>
      <c r="V53" s="5"/>
      <c r="W53" s="5"/>
    </row>
    <row r="54" spans="17:23">
      <c r="Q54" s="5"/>
      <c r="R54" s="5"/>
      <c r="S54" s="5"/>
      <c r="T54" s="5"/>
      <c r="U54" s="5"/>
      <c r="V54" s="5"/>
      <c r="W54" s="5"/>
    </row>
    <row r="55" spans="17:23">
      <c r="Q55" s="5"/>
      <c r="R55" s="5"/>
      <c r="S55" s="5"/>
      <c r="T55" s="5"/>
      <c r="U55" s="5"/>
      <c r="V55" s="5"/>
      <c r="W55" s="5"/>
    </row>
    <row r="56" spans="17:23">
      <c r="Q56" s="5"/>
      <c r="R56" s="5"/>
      <c r="S56" s="5"/>
      <c r="T56" s="5"/>
      <c r="U56" s="5"/>
      <c r="V56" s="5"/>
      <c r="W56" s="5"/>
    </row>
    <row r="57" spans="17:23">
      <c r="Q57" s="5"/>
      <c r="R57" s="5"/>
      <c r="S57" s="5"/>
      <c r="T57" s="5"/>
      <c r="U57" s="5"/>
      <c r="V57" s="5"/>
      <c r="W57" s="5"/>
    </row>
    <row r="58" spans="17:23">
      <c r="Q58" s="5"/>
      <c r="R58" s="5"/>
      <c r="S58" s="5"/>
      <c r="T58" s="5"/>
      <c r="U58" s="5"/>
      <c r="V58" s="5"/>
      <c r="W58" s="5"/>
    </row>
  </sheetData>
  <mergeCells count="28">
    <mergeCell ref="A41:B41"/>
    <mergeCell ref="E41:F41"/>
    <mergeCell ref="D32:D33"/>
    <mergeCell ref="E32:E33"/>
    <mergeCell ref="F33:G33"/>
    <mergeCell ref="E39:F39"/>
    <mergeCell ref="A40:B40"/>
    <mergeCell ref="E40:F40"/>
    <mergeCell ref="F29:G29"/>
    <mergeCell ref="A30:B33"/>
    <mergeCell ref="C30:C31"/>
    <mergeCell ref="D30:D31"/>
    <mergeCell ref="E30:E31"/>
    <mergeCell ref="F31:G31"/>
    <mergeCell ref="C32:C33"/>
    <mergeCell ref="F5:G5"/>
    <mergeCell ref="A6:A22"/>
    <mergeCell ref="C6:C15"/>
    <mergeCell ref="D6:D15"/>
    <mergeCell ref="E6:E15"/>
    <mergeCell ref="C16:C21"/>
    <mergeCell ref="D16:D21"/>
    <mergeCell ref="E16:E21"/>
    <mergeCell ref="B22:B23"/>
    <mergeCell ref="C22:C23"/>
    <mergeCell ref="D22:D23"/>
    <mergeCell ref="E22:E23"/>
    <mergeCell ref="F22:F23"/>
  </mergeCells>
  <phoneticPr fontId="5"/>
  <hyperlinks>
    <hyperlink ref="A44" r:id="rId1" xr:uid="{FDFD21E6-4403-486D-B6D6-DFA4F5CCC7FE}"/>
    <hyperlink ref="M45" location="目次!A1" display="目次に戻る" xr:uid="{0EB6DB21-20EE-4212-8E86-16CE42497E68}"/>
  </hyperlinks>
  <pageMargins left="0.70866141732283472" right="0.70866141732283472" top="0.74803149606299213" bottom="0.74803149606299213" header="0.31496062992125984" footer="0.31496062992125984"/>
  <pageSetup paperSize="9" scale="38" fitToHeight="0" orientation="portrait" horizontalDpi="300" verticalDpi="3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18ac903-65f9-47ec-aa48-4c694798f482">
      <Terms xmlns="http://schemas.microsoft.com/office/infopath/2007/PartnerControls"/>
    </lcf76f155ced4ddcb4097134ff3c332f>
    <TaxCatchAll xmlns="6ad578ab-0596-4a88-9f56-1ac48762c1a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95AFBC5E7D5A74A89B65CCF618DF426" ma:contentTypeVersion="13" ma:contentTypeDescription="Create a new document." ma:contentTypeScope="" ma:versionID="c128b3df446de30e032caa9ecaf30c9c">
  <xsd:schema xmlns:xsd="http://www.w3.org/2001/XMLSchema" xmlns:xs="http://www.w3.org/2001/XMLSchema" xmlns:p="http://schemas.microsoft.com/office/2006/metadata/properties" xmlns:ns2="618ac903-65f9-47ec-aa48-4c694798f482" xmlns:ns3="6ad578ab-0596-4a88-9f56-1ac48762c1a9" targetNamespace="http://schemas.microsoft.com/office/2006/metadata/properties" ma:root="true" ma:fieldsID="decc85839dcf99c2e23dd14e53a0040b" ns2:_="" ns3:_="">
    <xsd:import namespace="618ac903-65f9-47ec-aa48-4c694798f482"/>
    <xsd:import namespace="6ad578ab-0596-4a88-9f56-1ac48762c1a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8ac903-65f9-47ec-aa48-4c694798f4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55ac030-817f-4e75-bf6e-8b79b261fa3a"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d578ab-0596-4a88-9f56-1ac48762c1a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d0cfe819-d6bb-4a83-bbf8-63eeba2e35bb}" ma:internalName="TaxCatchAll" ma:showField="CatchAllData" ma:web="6ad578ab-0596-4a88-9f56-1ac48762c1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0AC8CE-E5D2-4567-BD7E-7D6C0651C675}">
  <ds:schemaRefs>
    <ds:schemaRef ds:uri="http://purl.org/dc/terms/"/>
    <ds:schemaRef ds:uri="http://purl.org/dc/dcmitype/"/>
    <ds:schemaRef ds:uri="http://schemas.microsoft.com/office/2006/documentManagement/types"/>
    <ds:schemaRef ds:uri="http://www.w3.org/XML/1998/namespace"/>
    <ds:schemaRef ds:uri="618ac903-65f9-47ec-aa48-4c694798f482"/>
    <ds:schemaRef ds:uri="http://schemas.openxmlformats.org/package/2006/metadata/core-properties"/>
    <ds:schemaRef ds:uri="http://purl.org/dc/elements/1.1/"/>
    <ds:schemaRef ds:uri="http://schemas.microsoft.com/office/infopath/2007/PartnerControls"/>
    <ds:schemaRef ds:uri="6ad578ab-0596-4a88-9f56-1ac48762c1a9"/>
    <ds:schemaRef ds:uri="http://schemas.microsoft.com/office/2006/metadata/properties"/>
  </ds:schemaRefs>
</ds:datastoreItem>
</file>

<file path=customXml/itemProps2.xml><?xml version="1.0" encoding="utf-8"?>
<ds:datastoreItem xmlns:ds="http://schemas.openxmlformats.org/officeDocument/2006/customXml" ds:itemID="{9E788BEA-06D8-483B-9E3C-C99984135FB6}">
  <ds:schemaRefs>
    <ds:schemaRef ds:uri="http://schemas.microsoft.com/sharepoint/v3/contenttype/forms"/>
  </ds:schemaRefs>
</ds:datastoreItem>
</file>

<file path=customXml/itemProps3.xml><?xml version="1.0" encoding="utf-8"?>
<ds:datastoreItem xmlns:ds="http://schemas.openxmlformats.org/officeDocument/2006/customXml" ds:itemID="{DF0AFA4E-F86C-4590-AD4E-88F33141CF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8ac903-65f9-47ec-aa48-4c694798f482"/>
    <ds:schemaRef ds:uri="6ad578ab-0596-4a88-9f56-1ac48762c1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32</vt:i4>
      </vt:variant>
    </vt:vector>
  </HeadingPairs>
  <TitlesOfParts>
    <vt:vector size="66" baseType="lpstr">
      <vt:lpstr>目次</vt:lpstr>
      <vt:lpstr>戦略・目標・進捗</vt:lpstr>
      <vt:lpstr>E-01</vt:lpstr>
      <vt:lpstr>E-02</vt:lpstr>
      <vt:lpstr>E-03</vt:lpstr>
      <vt:lpstr>E-04</vt:lpstr>
      <vt:lpstr>E-05</vt:lpstr>
      <vt:lpstr>E-06</vt:lpstr>
      <vt:lpstr>E-07</vt:lpstr>
      <vt:lpstr>E-08</vt:lpstr>
      <vt:lpstr>E-09</vt:lpstr>
      <vt:lpstr>S-01</vt:lpstr>
      <vt:lpstr>S-02</vt:lpstr>
      <vt:lpstr>S-03</vt:lpstr>
      <vt:lpstr>S-04a</vt:lpstr>
      <vt:lpstr>S-04b</vt:lpstr>
      <vt:lpstr>S-04c</vt:lpstr>
      <vt:lpstr>S-04d</vt:lpstr>
      <vt:lpstr>S-05</vt:lpstr>
      <vt:lpstr>S-06</vt:lpstr>
      <vt:lpstr>S-07</vt:lpstr>
      <vt:lpstr>S-08</vt:lpstr>
      <vt:lpstr>S-09</vt:lpstr>
      <vt:lpstr>S-10</vt:lpstr>
      <vt:lpstr>S-11</vt:lpstr>
      <vt:lpstr>S-12</vt:lpstr>
      <vt:lpstr>S-13</vt:lpstr>
      <vt:lpstr>S-14</vt:lpstr>
      <vt:lpstr>S-15</vt:lpstr>
      <vt:lpstr>S-16</vt:lpstr>
      <vt:lpstr>S-17</vt:lpstr>
      <vt:lpstr>S-18</vt:lpstr>
      <vt:lpstr>S-19</vt:lpstr>
      <vt:lpstr>G-01</vt:lpstr>
      <vt:lpstr>'E-01'!Print_Area</vt:lpstr>
      <vt:lpstr>'E-02'!Print_Area</vt:lpstr>
      <vt:lpstr>'E-03'!Print_Area</vt:lpstr>
      <vt:lpstr>'E-06'!Print_Area</vt:lpstr>
      <vt:lpstr>'E-07'!Print_Area</vt:lpstr>
      <vt:lpstr>'E-08'!Print_Area</vt:lpstr>
      <vt:lpstr>'E-09'!Print_Area</vt:lpstr>
      <vt:lpstr>'G-01'!Print_Area</vt:lpstr>
      <vt:lpstr>'S-01'!Print_Area</vt:lpstr>
      <vt:lpstr>'S-02'!Print_Area</vt:lpstr>
      <vt:lpstr>'S-03'!Print_Area</vt:lpstr>
      <vt:lpstr>'S-04a'!Print_Area</vt:lpstr>
      <vt:lpstr>'S-04b'!Print_Area</vt:lpstr>
      <vt:lpstr>'S-04c'!Print_Area</vt:lpstr>
      <vt:lpstr>'S-04d'!Print_Area</vt:lpstr>
      <vt:lpstr>'S-05'!Print_Area</vt:lpstr>
      <vt:lpstr>'S-06'!Print_Area</vt:lpstr>
      <vt:lpstr>'S-07'!Print_Area</vt:lpstr>
      <vt:lpstr>'S-08'!Print_Area</vt:lpstr>
      <vt:lpstr>'S-09'!Print_Area</vt:lpstr>
      <vt:lpstr>'S-10'!Print_Area</vt:lpstr>
      <vt:lpstr>'S-11'!Print_Area</vt:lpstr>
      <vt:lpstr>'S-12'!Print_Area</vt:lpstr>
      <vt:lpstr>'S-13'!Print_Area</vt:lpstr>
      <vt:lpstr>'S-14'!Print_Area</vt:lpstr>
      <vt:lpstr>'S-15'!Print_Area</vt:lpstr>
      <vt:lpstr>'S-16'!Print_Area</vt:lpstr>
      <vt:lpstr>'S-17'!Print_Area</vt:lpstr>
      <vt:lpstr>'S-18'!Print_Area</vt:lpstr>
      <vt:lpstr>'S-19'!Print_Area</vt:lpstr>
      <vt:lpstr>戦略・目標・進捗!Print_Area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2020-04-15T04:51:54Z</dcterms:created>
  <dcterms:modified xsi:type="dcterms:W3CDTF">2024-04-18T09:07:58Z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0x010100695AFBC5E7D5A74A89B65CCF618DF426</vt:lpwstr>
  </property>
  <property fmtid="{D5CDD505-2E9C-101B-9397-08002B2CF9AE}" pid="3" name="MediaServiceImageTags">
    <vt:lpwstr/>
  </property>
</Properties>
</file>